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осень-зима 12-18\"/>
    </mc:Choice>
  </mc:AlternateContent>
  <bookViews>
    <workbookView xWindow="0" yWindow="0" windowWidth="23040" windowHeight="9216" activeTab="6"/>
  </bookViews>
  <sheets>
    <sheet name="8 день" sheetId="6" r:id="rId1"/>
    <sheet name="9 день" sheetId="7" r:id="rId2"/>
    <sheet name="10 день" sheetId="8" r:id="rId3"/>
    <sheet name="11 день" sheetId="9" r:id="rId4"/>
    <sheet name="12 день" sheetId="10" r:id="rId5"/>
    <sheet name="13 день" sheetId="11" r:id="rId6"/>
    <sheet name="14 день" sheetId="12" r:id="rId7"/>
  </sheets>
  <calcPr calcId="152511"/>
</workbook>
</file>

<file path=xl/calcChain.xml><?xml version="1.0" encoding="utf-8"?>
<calcChain xmlns="http://schemas.openxmlformats.org/spreadsheetml/2006/main">
  <c r="M33" i="12" l="1"/>
  <c r="L33" i="12"/>
  <c r="K33" i="12"/>
  <c r="J33" i="12"/>
  <c r="I33" i="12"/>
  <c r="H33" i="12"/>
  <c r="G33" i="12"/>
  <c r="F33" i="12"/>
  <c r="E33" i="12"/>
  <c r="M26" i="12"/>
  <c r="L26" i="12"/>
  <c r="K26" i="12"/>
  <c r="J26" i="12"/>
  <c r="I26" i="12"/>
  <c r="H26" i="12"/>
  <c r="G26" i="12"/>
  <c r="F26" i="12"/>
  <c r="E26" i="12"/>
  <c r="D26" i="12"/>
  <c r="M22" i="12"/>
  <c r="L22" i="12"/>
  <c r="K22" i="12"/>
  <c r="J22" i="12"/>
  <c r="J36" i="12" s="1"/>
  <c r="I22" i="12"/>
  <c r="H22" i="12"/>
  <c r="G22" i="12"/>
  <c r="F22" i="12"/>
  <c r="F36" i="12" s="1"/>
  <c r="E22" i="12"/>
  <c r="M14" i="12"/>
  <c r="L14" i="12"/>
  <c r="K14" i="12"/>
  <c r="J14" i="12"/>
  <c r="I14" i="12"/>
  <c r="H14" i="12"/>
  <c r="G14" i="12"/>
  <c r="F14" i="12"/>
  <c r="E14" i="12"/>
  <c r="D14" i="12"/>
  <c r="M10" i="12"/>
  <c r="M36" i="12" s="1"/>
  <c r="L10" i="12"/>
  <c r="L36" i="12" s="1"/>
  <c r="K10" i="12"/>
  <c r="K36" i="12" s="1"/>
  <c r="J10" i="12"/>
  <c r="I10" i="12"/>
  <c r="I36" i="12" s="1"/>
  <c r="H10" i="12"/>
  <c r="H36" i="12" s="1"/>
  <c r="G10" i="12"/>
  <c r="G36" i="12" s="1"/>
  <c r="F10" i="12"/>
  <c r="E10" i="12"/>
  <c r="E36" i="12" s="1"/>
  <c r="M36" i="11"/>
  <c r="L36" i="11"/>
  <c r="K36" i="11"/>
  <c r="J36" i="11"/>
  <c r="I36" i="11"/>
  <c r="H36" i="11"/>
  <c r="G36" i="11"/>
  <c r="F36" i="11"/>
  <c r="E36" i="11"/>
  <c r="M28" i="11"/>
  <c r="L28" i="11"/>
  <c r="K28" i="11"/>
  <c r="J28" i="11"/>
  <c r="I28" i="11"/>
  <c r="H28" i="11"/>
  <c r="G28" i="11"/>
  <c r="F28" i="11"/>
  <c r="E28" i="11"/>
  <c r="M23" i="11"/>
  <c r="L23" i="11"/>
  <c r="K23" i="11"/>
  <c r="J23" i="11"/>
  <c r="I23" i="11"/>
  <c r="H23" i="11"/>
  <c r="G23" i="11"/>
  <c r="F23" i="11"/>
  <c r="E23" i="11"/>
  <c r="M15" i="11"/>
  <c r="L15" i="11"/>
  <c r="K15" i="11"/>
  <c r="J15" i="11"/>
  <c r="J39" i="11" s="1"/>
  <c r="I15" i="11"/>
  <c r="H15" i="11"/>
  <c r="G15" i="11"/>
  <c r="F15" i="11"/>
  <c r="F39" i="11" s="1"/>
  <c r="E15" i="11"/>
  <c r="D15" i="11"/>
  <c r="M11" i="11"/>
  <c r="M39" i="11" s="1"/>
  <c r="L11" i="11"/>
  <c r="L39" i="11" s="1"/>
  <c r="K11" i="11"/>
  <c r="K39" i="11" s="1"/>
  <c r="J11" i="11"/>
  <c r="I11" i="11"/>
  <c r="I39" i="11" s="1"/>
  <c r="H11" i="11"/>
  <c r="H39" i="11" s="1"/>
  <c r="G11" i="11"/>
  <c r="G39" i="11" s="1"/>
  <c r="F11" i="11"/>
  <c r="E11" i="11"/>
  <c r="E39" i="11" s="1"/>
  <c r="M36" i="10"/>
  <c r="L36" i="10"/>
  <c r="K36" i="10"/>
  <c r="J36" i="10"/>
  <c r="I36" i="10"/>
  <c r="H36" i="10"/>
  <c r="G36" i="10"/>
  <c r="F36" i="10"/>
  <c r="E36" i="10"/>
  <c r="M29" i="10"/>
  <c r="L29" i="10"/>
  <c r="K29" i="10"/>
  <c r="J29" i="10"/>
  <c r="I29" i="10"/>
  <c r="H29" i="10"/>
  <c r="G29" i="10"/>
  <c r="F29" i="10"/>
  <c r="E29" i="10"/>
  <c r="M24" i="10"/>
  <c r="L24" i="10"/>
  <c r="K24" i="10"/>
  <c r="J24" i="10"/>
  <c r="I24" i="10"/>
  <c r="H24" i="10"/>
  <c r="G24" i="10"/>
  <c r="F24" i="10"/>
  <c r="E24" i="10"/>
  <c r="M15" i="10"/>
  <c r="L15" i="10"/>
  <c r="K15" i="10"/>
  <c r="J15" i="10"/>
  <c r="I15" i="10"/>
  <c r="H15" i="10"/>
  <c r="G15" i="10"/>
  <c r="F15" i="10"/>
  <c r="E15" i="10"/>
  <c r="D15" i="10"/>
  <c r="M11" i="10"/>
  <c r="M39" i="10" s="1"/>
  <c r="L11" i="10"/>
  <c r="L39" i="10" s="1"/>
  <c r="K11" i="10"/>
  <c r="K39" i="10" s="1"/>
  <c r="J11" i="10"/>
  <c r="J39" i="10" s="1"/>
  <c r="I11" i="10"/>
  <c r="I39" i="10" s="1"/>
  <c r="H11" i="10"/>
  <c r="H39" i="10" s="1"/>
  <c r="G11" i="10"/>
  <c r="G39" i="10" s="1"/>
  <c r="F11" i="10"/>
  <c r="F39" i="10" s="1"/>
  <c r="E11" i="10"/>
  <c r="E39" i="10" s="1"/>
  <c r="M35" i="9"/>
  <c r="M38" i="9" s="1"/>
  <c r="L35" i="9"/>
  <c r="L38" i="9" s="1"/>
  <c r="K35" i="9"/>
  <c r="K38" i="9" s="1"/>
  <c r="J35" i="9"/>
  <c r="J38" i="9" s="1"/>
  <c r="I35" i="9"/>
  <c r="I38" i="9" s="1"/>
  <c r="H35" i="9"/>
  <c r="H38" i="9" s="1"/>
  <c r="G35" i="9"/>
  <c r="G38" i="9" s="1"/>
  <c r="F35" i="9"/>
  <c r="F38" i="9" s="1"/>
  <c r="E35" i="9"/>
  <c r="E38" i="9" s="1"/>
  <c r="M27" i="9"/>
  <c r="L27" i="9"/>
  <c r="K27" i="9"/>
  <c r="J27" i="9"/>
  <c r="I27" i="9"/>
  <c r="H27" i="9"/>
  <c r="G27" i="9"/>
  <c r="F27" i="9"/>
  <c r="E27" i="9"/>
  <c r="D27" i="9"/>
  <c r="M23" i="9"/>
  <c r="L23" i="9"/>
  <c r="K23" i="9"/>
  <c r="J23" i="9"/>
  <c r="I23" i="9"/>
  <c r="H23" i="9"/>
  <c r="G23" i="9"/>
  <c r="F23" i="9"/>
  <c r="E23" i="9"/>
  <c r="M15" i="9"/>
  <c r="L15" i="9"/>
  <c r="K15" i="9"/>
  <c r="J15" i="9"/>
  <c r="I15" i="9"/>
  <c r="H15" i="9"/>
  <c r="G15" i="9"/>
  <c r="F15" i="9"/>
  <c r="E15" i="9"/>
  <c r="D15" i="9"/>
  <c r="M11" i="9"/>
  <c r="L11" i="9"/>
  <c r="K11" i="9"/>
  <c r="J11" i="9"/>
  <c r="I11" i="9"/>
  <c r="H11" i="9"/>
  <c r="G11" i="9"/>
  <c r="F11" i="9"/>
  <c r="E11" i="9"/>
  <c r="M33" i="8"/>
  <c r="L33" i="8"/>
  <c r="K33" i="8"/>
  <c r="J33" i="8"/>
  <c r="I33" i="8"/>
  <c r="H33" i="8"/>
  <c r="G33" i="8"/>
  <c r="F33" i="8"/>
  <c r="E33" i="8"/>
  <c r="M26" i="8"/>
  <c r="L26" i="8"/>
  <c r="K26" i="8"/>
  <c r="J26" i="8"/>
  <c r="I26" i="8"/>
  <c r="H26" i="8"/>
  <c r="G26" i="8"/>
  <c r="F26" i="8"/>
  <c r="E26" i="8"/>
  <c r="D26" i="8"/>
  <c r="M22" i="8"/>
  <c r="L22" i="8"/>
  <c r="K22" i="8"/>
  <c r="J22" i="8"/>
  <c r="I22" i="8"/>
  <c r="H22" i="8"/>
  <c r="G22" i="8"/>
  <c r="F22" i="8"/>
  <c r="E22" i="8"/>
  <c r="M15" i="8"/>
  <c r="L15" i="8"/>
  <c r="K15" i="8"/>
  <c r="J15" i="8"/>
  <c r="I15" i="8"/>
  <c r="H15" i="8"/>
  <c r="G15" i="8"/>
  <c r="F15" i="8"/>
  <c r="E15" i="8"/>
  <c r="D15" i="8"/>
  <c r="M11" i="8"/>
  <c r="M36" i="8" s="1"/>
  <c r="L11" i="8"/>
  <c r="L36" i="8" s="1"/>
  <c r="K11" i="8"/>
  <c r="K36" i="8" s="1"/>
  <c r="J11" i="8"/>
  <c r="J36" i="8" s="1"/>
  <c r="I11" i="8"/>
  <c r="I36" i="8" s="1"/>
  <c r="H11" i="8"/>
  <c r="H36" i="8" s="1"/>
  <c r="G11" i="8"/>
  <c r="G36" i="8" s="1"/>
  <c r="F11" i="8"/>
  <c r="F36" i="8" s="1"/>
  <c r="E11" i="8"/>
  <c r="E36" i="8" s="1"/>
  <c r="M35" i="7"/>
  <c r="L35" i="7"/>
  <c r="K35" i="7"/>
  <c r="J35" i="7"/>
  <c r="I35" i="7"/>
  <c r="H35" i="7"/>
  <c r="G35" i="7"/>
  <c r="F35" i="7"/>
  <c r="E35" i="7"/>
  <c r="M27" i="7"/>
  <c r="L27" i="7"/>
  <c r="K27" i="7"/>
  <c r="J27" i="7"/>
  <c r="I27" i="7"/>
  <c r="H27" i="7"/>
  <c r="G27" i="7"/>
  <c r="F27" i="7"/>
  <c r="E27" i="7"/>
  <c r="D27" i="7"/>
  <c r="M23" i="7"/>
  <c r="L23" i="7"/>
  <c r="K23" i="7"/>
  <c r="J23" i="7"/>
  <c r="I23" i="7"/>
  <c r="H23" i="7"/>
  <c r="G23" i="7"/>
  <c r="F23" i="7"/>
  <c r="E23" i="7"/>
  <c r="M15" i="7"/>
  <c r="L15" i="7"/>
  <c r="K15" i="7"/>
  <c r="J15" i="7"/>
  <c r="I15" i="7"/>
  <c r="H15" i="7"/>
  <c r="G15" i="7"/>
  <c r="F15" i="7"/>
  <c r="E15" i="7"/>
  <c r="D15" i="7"/>
  <c r="M11" i="7"/>
  <c r="M38" i="7" s="1"/>
  <c r="L11" i="7"/>
  <c r="L38" i="7" s="1"/>
  <c r="K11" i="7"/>
  <c r="K38" i="7" s="1"/>
  <c r="J11" i="7"/>
  <c r="J38" i="7" s="1"/>
  <c r="I11" i="7"/>
  <c r="I38" i="7" s="1"/>
  <c r="H11" i="7"/>
  <c r="H38" i="7" s="1"/>
  <c r="G11" i="7"/>
  <c r="G38" i="7" s="1"/>
  <c r="F11" i="7"/>
  <c r="F38" i="7" s="1"/>
  <c r="E11" i="7"/>
  <c r="E38" i="7" s="1"/>
  <c r="M35" i="6"/>
  <c r="M38" i="6" s="1"/>
  <c r="L35" i="6"/>
  <c r="L38" i="6" s="1"/>
  <c r="K35" i="6"/>
  <c r="K38" i="6" s="1"/>
  <c r="J35" i="6"/>
  <c r="J38" i="6" s="1"/>
  <c r="I35" i="6"/>
  <c r="I38" i="6" s="1"/>
  <c r="H35" i="6"/>
  <c r="H38" i="6" s="1"/>
  <c r="G35" i="6"/>
  <c r="G38" i="6" s="1"/>
  <c r="F35" i="6"/>
  <c r="F38" i="6" s="1"/>
  <c r="E35" i="6"/>
  <c r="E38" i="6" s="1"/>
  <c r="M28" i="6"/>
  <c r="L28" i="6"/>
  <c r="K28" i="6"/>
  <c r="J28" i="6"/>
  <c r="I28" i="6"/>
  <c r="H28" i="6"/>
  <c r="G28" i="6"/>
  <c r="F28" i="6"/>
  <c r="E28" i="6"/>
  <c r="D28" i="6"/>
  <c r="M24" i="6"/>
  <c r="L24" i="6"/>
  <c r="K24" i="6"/>
  <c r="J24" i="6"/>
  <c r="I24" i="6"/>
  <c r="H24" i="6"/>
  <c r="G24" i="6"/>
  <c r="F24" i="6"/>
  <c r="E24" i="6"/>
  <c r="M16" i="6"/>
  <c r="L16" i="6"/>
  <c r="K16" i="6"/>
  <c r="J16" i="6"/>
  <c r="I16" i="6"/>
  <c r="H16" i="6"/>
  <c r="G16" i="6"/>
  <c r="F16" i="6"/>
  <c r="E16" i="6"/>
  <c r="D16" i="6"/>
  <c r="M12" i="6"/>
  <c r="L12" i="6"/>
  <c r="K12" i="6"/>
  <c r="J12" i="6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<sst xmlns="http://schemas.openxmlformats.org/spreadsheetml/2006/main" count="2173" uniqueCount="712">
  <si>
    <t>Вторая неделя</t>
  </si>
  <si>
    <t>Понедельник (8 день)</t>
  </si>
  <si>
    <t>№ Т.К.</t>
  </si>
  <si>
    <t>Наименование блюда</t>
  </si>
  <si>
    <t>Возраст</t>
  </si>
  <si>
    <t>Выход (гр)</t>
  </si>
  <si>
    <t>Пищевые вещества (гр)</t>
  </si>
  <si>
    <t>Витамины (мг)</t>
  </si>
  <si>
    <t>белки</t>
  </si>
  <si>
    <t>жиры</t>
  </si>
  <si>
    <t>углеводы</t>
  </si>
  <si>
    <t>калорийность</t>
  </si>
  <si>
    <t>Ca</t>
  </si>
  <si>
    <t>Mg</t>
  </si>
  <si>
    <t>Fe</t>
  </si>
  <si>
    <t>B</t>
  </si>
  <si>
    <t>C</t>
  </si>
  <si>
    <t>Завтрак</t>
  </si>
  <si>
    <t>209</t>
  </si>
  <si>
    <t>Каша пшеничная молочная жидкая</t>
  </si>
  <si>
    <t>12-18</t>
  </si>
  <si>
    <t>200/10</t>
  </si>
  <si>
    <t>6,7</t>
  </si>
  <si>
    <t>7,2</t>
  </si>
  <si>
    <t>32,9</t>
  </si>
  <si>
    <t>217</t>
  </si>
  <si>
    <t>167,03</t>
  </si>
  <si>
    <t>35,25</t>
  </si>
  <si>
    <t>2,28</t>
  </si>
  <si>
    <t>0,18</t>
  </si>
  <si>
    <t>0,65</t>
  </si>
  <si>
    <t>305</t>
  </si>
  <si>
    <t>Кофейный напиток на сгущ молоке 1 в</t>
  </si>
  <si>
    <t>200</t>
  </si>
  <si>
    <t>1,4</t>
  </si>
  <si>
    <t>12,5</t>
  </si>
  <si>
    <t>66,0</t>
  </si>
  <si>
    <t>51,37</t>
  </si>
  <si>
    <t>5,62</t>
  </si>
  <si>
    <t>0,04</t>
  </si>
  <si>
    <t>0,01</t>
  </si>
  <si>
    <t>0,08</t>
  </si>
  <si>
    <t>1.5</t>
  </si>
  <si>
    <t>Хлеб пшеничный</t>
  </si>
  <si>
    <t>100</t>
  </si>
  <si>
    <t>7,9</t>
  </si>
  <si>
    <t>1,0</t>
  </si>
  <si>
    <t>48,3</t>
  </si>
  <si>
    <t>236,0</t>
  </si>
  <si>
    <t>23,0</t>
  </si>
  <si>
    <t>33,0</t>
  </si>
  <si>
    <t>2,0</t>
  </si>
  <si>
    <t>0,16</t>
  </si>
  <si>
    <t>0,0</t>
  </si>
  <si>
    <t>1.3</t>
  </si>
  <si>
    <t xml:space="preserve"> Масло сливочное(порциями)</t>
  </si>
  <si>
    <t>10</t>
  </si>
  <si>
    <t>0,1</t>
  </si>
  <si>
    <t>8,3</t>
  </si>
  <si>
    <t>75,0</t>
  </si>
  <si>
    <t>1,1</t>
  </si>
  <si>
    <t>0,02</t>
  </si>
  <si>
    <t>139</t>
  </si>
  <si>
    <t xml:space="preserve">Яйцо вареное </t>
  </si>
  <si>
    <t>40</t>
  </si>
  <si>
    <t>5,08</t>
  </si>
  <si>
    <t>4,6</t>
  </si>
  <si>
    <t>0,28</t>
  </si>
  <si>
    <t>62,8</t>
  </si>
  <si>
    <t>26,4</t>
  </si>
  <si>
    <t>1,02</t>
  </si>
  <si>
    <t>5,6</t>
  </si>
  <si>
    <t>5,2</t>
  </si>
  <si>
    <t>Итого:</t>
  </si>
  <si>
    <t>560</t>
  </si>
  <si>
    <t>Завтрак 2</t>
  </si>
  <si>
    <t>13.4</t>
  </si>
  <si>
    <t>Пирожок печёный с капустой</t>
  </si>
  <si>
    <t>6,9</t>
  </si>
  <si>
    <t>8,2</t>
  </si>
  <si>
    <t>36,0</t>
  </si>
  <si>
    <t>252,0</t>
  </si>
  <si>
    <t>38,41</t>
  </si>
  <si>
    <t>16,15</t>
  </si>
  <si>
    <t>0,06</t>
  </si>
  <si>
    <t>3,27</t>
  </si>
  <si>
    <t>302</t>
  </si>
  <si>
    <t>Чай с лимоном</t>
  </si>
  <si>
    <t>0,2</t>
  </si>
  <si>
    <t>9,3</t>
  </si>
  <si>
    <t>38,0</t>
  </si>
  <si>
    <t>2,73</t>
  </si>
  <si>
    <t>0,73</t>
  </si>
  <si>
    <t>1,12</t>
  </si>
  <si>
    <t>Обед</t>
  </si>
  <si>
    <t>13</t>
  </si>
  <si>
    <t>Салат из свежих помидоров</t>
  </si>
  <si>
    <t>0,9</t>
  </si>
  <si>
    <t>5,0</t>
  </si>
  <si>
    <t>4,8</t>
  </si>
  <si>
    <t>71,0</t>
  </si>
  <si>
    <t>15,87</t>
  </si>
  <si>
    <t>14,78</t>
  </si>
  <si>
    <t>0,71</t>
  </si>
  <si>
    <t>0,05</t>
  </si>
  <si>
    <t>15,91</t>
  </si>
  <si>
    <t>73</t>
  </si>
  <si>
    <t>Уха с крупой</t>
  </si>
  <si>
    <t>250</t>
  </si>
  <si>
    <t>10,7</t>
  </si>
  <si>
    <t>2,9</t>
  </si>
  <si>
    <t>15,1</t>
  </si>
  <si>
    <t>135,0</t>
  </si>
  <si>
    <t>9,26</t>
  </si>
  <si>
    <t>7,0</t>
  </si>
  <si>
    <t>0,57</t>
  </si>
  <si>
    <t>1,2</t>
  </si>
  <si>
    <t>123</t>
  </si>
  <si>
    <t>Рулет с луком и яйцом</t>
  </si>
  <si>
    <t>120</t>
  </si>
  <si>
    <t>15,7</t>
  </si>
  <si>
    <t>11,0</t>
  </si>
  <si>
    <t>10,4</t>
  </si>
  <si>
    <t>20,8</t>
  </si>
  <si>
    <t>54,88</t>
  </si>
  <si>
    <t>33,3</t>
  </si>
  <si>
    <t>2,2</t>
  </si>
  <si>
    <t>0,88</t>
  </si>
  <si>
    <t>144</t>
  </si>
  <si>
    <t>Картофель отварной с маслом</t>
  </si>
  <si>
    <t>200/5</t>
  </si>
  <si>
    <t>4,0</t>
  </si>
  <si>
    <t>4,9</t>
  </si>
  <si>
    <t>30,1</t>
  </si>
  <si>
    <t>189,0</t>
  </si>
  <si>
    <t>19,2</t>
  </si>
  <si>
    <t>32,78</t>
  </si>
  <si>
    <t>1,68</t>
  </si>
  <si>
    <t>0,17</t>
  </si>
  <si>
    <t>8,27</t>
  </si>
  <si>
    <t>311</t>
  </si>
  <si>
    <t>Компот из яблок</t>
  </si>
  <si>
    <t>17,2</t>
  </si>
  <si>
    <t>70,0</t>
  </si>
  <si>
    <t>6,03</t>
  </si>
  <si>
    <t>3,13</t>
  </si>
  <si>
    <t>0,8</t>
  </si>
  <si>
    <t>1,6</t>
  </si>
  <si>
    <t>1.6</t>
  </si>
  <si>
    <t>Хлеб ржаной</t>
  </si>
  <si>
    <t>38,4</t>
  </si>
  <si>
    <t>185,0</t>
  </si>
  <si>
    <t>35,0</t>
  </si>
  <si>
    <t>37,0</t>
  </si>
  <si>
    <t>3,9</t>
  </si>
  <si>
    <t>975</t>
  </si>
  <si>
    <t>Полдник</t>
  </si>
  <si>
    <t>ТК</t>
  </si>
  <si>
    <t>Банан</t>
  </si>
  <si>
    <t>300</t>
  </si>
  <si>
    <t>1,7</t>
  </si>
  <si>
    <t>24,3</t>
  </si>
  <si>
    <t>108,0</t>
  </si>
  <si>
    <t>28,8</t>
  </si>
  <si>
    <t>25,0</t>
  </si>
  <si>
    <t>Сок фруктовый</t>
  </si>
  <si>
    <t>5,8</t>
  </si>
  <si>
    <t>30,5</t>
  </si>
  <si>
    <t>14,0</t>
  </si>
  <si>
    <t>0,4</t>
  </si>
  <si>
    <t>6,0</t>
  </si>
  <si>
    <t>Ужин</t>
  </si>
  <si>
    <t>12</t>
  </si>
  <si>
    <t>Салат из свежей капусты,помидоров и огурцов</t>
  </si>
  <si>
    <t>2,4</t>
  </si>
  <si>
    <t>3,0</t>
  </si>
  <si>
    <t>85,0</t>
  </si>
  <si>
    <t>41,5</t>
  </si>
  <si>
    <t>10,49</t>
  </si>
  <si>
    <t>0,83</t>
  </si>
  <si>
    <t>0,11</t>
  </si>
  <si>
    <t>33,69</t>
  </si>
  <si>
    <t>138</t>
  </si>
  <si>
    <t>Плов из курицы</t>
  </si>
  <si>
    <t>25,4</t>
  </si>
  <si>
    <t>32,4</t>
  </si>
  <si>
    <t>53,0</t>
  </si>
  <si>
    <t>626,4</t>
  </si>
  <si>
    <t>25,01</t>
  </si>
  <si>
    <t>16,94</t>
  </si>
  <si>
    <t>1,08</t>
  </si>
  <si>
    <t>0,07</t>
  </si>
  <si>
    <t>0,76</t>
  </si>
  <si>
    <t>325</t>
  </si>
  <si>
    <t>Кисель из яблок</t>
  </si>
  <si>
    <t>27,6</t>
  </si>
  <si>
    <t>111,0</t>
  </si>
  <si>
    <t>8,48</t>
  </si>
  <si>
    <t>2,66</t>
  </si>
  <si>
    <t>0,70</t>
  </si>
  <si>
    <t>1,36</t>
  </si>
  <si>
    <t>50</t>
  </si>
  <si>
    <t>2,8</t>
  </si>
  <si>
    <t>0,6</t>
  </si>
  <si>
    <t>16,7</t>
  </si>
  <si>
    <t>91,5</t>
  </si>
  <si>
    <t>17,5</t>
  </si>
  <si>
    <t>23,5</t>
  </si>
  <si>
    <t>1,95</t>
  </si>
  <si>
    <t>0,13</t>
  </si>
  <si>
    <t>Ужин 2</t>
  </si>
  <si>
    <t>297</t>
  </si>
  <si>
    <t>Йогурт</t>
  </si>
  <si>
    <t>8,0</t>
  </si>
  <si>
    <t>11,6</t>
  </si>
  <si>
    <t>109,0</t>
  </si>
  <si>
    <t>243,04</t>
  </si>
  <si>
    <t>9,4</t>
  </si>
  <si>
    <t>1,18</t>
  </si>
  <si>
    <t>Итого за день:</t>
  </si>
  <si>
    <t>Вторник (9 день)</t>
  </si>
  <si>
    <t>239</t>
  </si>
  <si>
    <t xml:space="preserve">Запеканка  из  творога со сгущ. молоком </t>
  </si>
  <si>
    <t>200/50</t>
  </si>
  <si>
    <t>23,7</t>
  </si>
  <si>
    <t>30,3</t>
  </si>
  <si>
    <t>61,4</t>
  </si>
  <si>
    <t>644,0</t>
  </si>
  <si>
    <t>484</t>
  </si>
  <si>
    <t>57,84</t>
  </si>
  <si>
    <t>1,45</t>
  </si>
  <si>
    <t>0,78</t>
  </si>
  <si>
    <t>301</t>
  </si>
  <si>
    <t>Чай с молоком и с сахаром</t>
  </si>
  <si>
    <t>1,5</t>
  </si>
  <si>
    <t>11,3</t>
  </si>
  <si>
    <t>62,0</t>
  </si>
  <si>
    <t>53,06</t>
  </si>
  <si>
    <t>6,09</t>
  </si>
  <si>
    <t>0,26</t>
  </si>
  <si>
    <t>1.4</t>
  </si>
  <si>
    <t>Сыр (порциями)</t>
  </si>
  <si>
    <t>30</t>
  </si>
  <si>
    <t>105,0</t>
  </si>
  <si>
    <t>300,0</t>
  </si>
  <si>
    <t>16,5</t>
  </si>
  <si>
    <t>0,21</t>
  </si>
  <si>
    <t>590</t>
  </si>
  <si>
    <t>Вафли</t>
  </si>
  <si>
    <t>1,3</t>
  </si>
  <si>
    <t>10,5</t>
  </si>
  <si>
    <t>21,2</t>
  </si>
  <si>
    <t>116,8</t>
  </si>
  <si>
    <t>3,2</t>
  </si>
  <si>
    <t>306</t>
  </si>
  <si>
    <t>Какао с молоком 2 в</t>
  </si>
  <si>
    <t>3,6</t>
  </si>
  <si>
    <t>3,3</t>
  </si>
  <si>
    <t>13,7</t>
  </si>
  <si>
    <t>98,0</t>
  </si>
  <si>
    <t>110,37</t>
  </si>
  <si>
    <t>26,97</t>
  </si>
  <si>
    <t>0,52</t>
  </si>
  <si>
    <t>7.10</t>
  </si>
  <si>
    <t>Свежий помидор (порция)</t>
  </si>
  <si>
    <t>3,8</t>
  </si>
  <si>
    <t>26,0</t>
  </si>
  <si>
    <t>20,0</t>
  </si>
  <si>
    <t>58</t>
  </si>
  <si>
    <t>Борщ с капустой и картофелем со сметаной на м/б</t>
  </si>
  <si>
    <t>250/10</t>
  </si>
  <si>
    <t>5,4</t>
  </si>
  <si>
    <t>12,8</t>
  </si>
  <si>
    <t>20,71</t>
  </si>
  <si>
    <t>22,9</t>
  </si>
  <si>
    <t>7,95</t>
  </si>
  <si>
    <t>80</t>
  </si>
  <si>
    <t>Рыба, тушёная в томате с овощами</t>
  </si>
  <si>
    <t>113,0</t>
  </si>
  <si>
    <t>9,71</t>
  </si>
  <si>
    <t>11,61</t>
  </si>
  <si>
    <t>0,34</t>
  </si>
  <si>
    <t>1,55</t>
  </si>
  <si>
    <t>227</t>
  </si>
  <si>
    <t>Макаронные изделия отварные</t>
  </si>
  <si>
    <t>180/5</t>
  </si>
  <si>
    <t>6,5</t>
  </si>
  <si>
    <t>4,4</t>
  </si>
  <si>
    <t>40,0</t>
  </si>
  <si>
    <t>233,0</t>
  </si>
  <si>
    <t>11,06</t>
  </si>
  <si>
    <t>8,77</t>
  </si>
  <si>
    <t>310</t>
  </si>
  <si>
    <t>Компот из изюма</t>
  </si>
  <si>
    <t>0,5</t>
  </si>
  <si>
    <t>30,9</t>
  </si>
  <si>
    <t>123,0</t>
  </si>
  <si>
    <t>14,19</t>
  </si>
  <si>
    <t>8,07</t>
  </si>
  <si>
    <t>0,89</t>
  </si>
  <si>
    <t>965</t>
  </si>
  <si>
    <t>Яблоко  свежее</t>
  </si>
  <si>
    <t>18,0</t>
  </si>
  <si>
    <t>94,0</t>
  </si>
  <si>
    <t>2,96</t>
  </si>
  <si>
    <t>36</t>
  </si>
  <si>
    <t>Салат"Мазайка"</t>
  </si>
  <si>
    <t>9,1</t>
  </si>
  <si>
    <t>144,0</t>
  </si>
  <si>
    <t>18,01</t>
  </si>
  <si>
    <t>7,99</t>
  </si>
  <si>
    <t>0,54</t>
  </si>
  <si>
    <t>2,16</t>
  </si>
  <si>
    <t>131</t>
  </si>
  <si>
    <t>Сосиски, сардельки отварные</t>
  </si>
  <si>
    <t>100/10</t>
  </si>
  <si>
    <t>9,8</t>
  </si>
  <si>
    <t>24,9</t>
  </si>
  <si>
    <t>267,0</t>
  </si>
  <si>
    <t>23,06</t>
  </si>
  <si>
    <t>13,05</t>
  </si>
  <si>
    <t>1,58</t>
  </si>
  <si>
    <t>0,10</t>
  </si>
  <si>
    <t>146</t>
  </si>
  <si>
    <t xml:space="preserve">Пюре картофельное </t>
  </si>
  <si>
    <t>180</t>
  </si>
  <si>
    <t>3,7</t>
  </si>
  <si>
    <t>6,3</t>
  </si>
  <si>
    <t>23,4</t>
  </si>
  <si>
    <t>168,0</t>
  </si>
  <si>
    <t>47,47</t>
  </si>
  <si>
    <t>17,87</t>
  </si>
  <si>
    <t>1,38</t>
  </si>
  <si>
    <t>16,84</t>
  </si>
  <si>
    <t>320</t>
  </si>
  <si>
    <t>Напиток яблочный</t>
  </si>
  <si>
    <t>24,0</t>
  </si>
  <si>
    <t>4,15</t>
  </si>
  <si>
    <t>0,005</t>
  </si>
  <si>
    <t>1,00</t>
  </si>
  <si>
    <t>299</t>
  </si>
  <si>
    <t>Молоко кипячёное</t>
  </si>
  <si>
    <t>5,7</t>
  </si>
  <si>
    <t>5,9</t>
  </si>
  <si>
    <t>9,0</t>
  </si>
  <si>
    <t>222,45</t>
  </si>
  <si>
    <t>25,66</t>
  </si>
  <si>
    <t>1,09</t>
  </si>
  <si>
    <t>Среда (10 день)</t>
  </si>
  <si>
    <t>206</t>
  </si>
  <si>
    <t>Каша овсяная молочная вязкая жидкая</t>
  </si>
  <si>
    <t>7,3</t>
  </si>
  <si>
    <t>8,9</t>
  </si>
  <si>
    <t>32,0</t>
  </si>
  <si>
    <t>238,0</t>
  </si>
  <si>
    <t>178,88</t>
  </si>
  <si>
    <t>71,85</t>
  </si>
  <si>
    <t>2,04</t>
  </si>
  <si>
    <t>0,25</t>
  </si>
  <si>
    <t>304</t>
  </si>
  <si>
    <t>Кофейный напиток на молоке(1 в)</t>
  </si>
  <si>
    <t>14,9</t>
  </si>
  <si>
    <t>105,86</t>
  </si>
  <si>
    <t>12,18</t>
  </si>
  <si>
    <t>0,03</t>
  </si>
  <si>
    <t>284</t>
  </si>
  <si>
    <t>Шанежка наливная</t>
  </si>
  <si>
    <t>6,6</t>
  </si>
  <si>
    <t>6,1</t>
  </si>
  <si>
    <t>40,3</t>
  </si>
  <si>
    <t>249,0</t>
  </si>
  <si>
    <t>14,2</t>
  </si>
  <si>
    <t>9,34</t>
  </si>
  <si>
    <t>0,77</t>
  </si>
  <si>
    <t>15</t>
  </si>
  <si>
    <t>Салат из свежих помидоров и огурцов</t>
  </si>
  <si>
    <t>4,7</t>
  </si>
  <si>
    <t>63,0</t>
  </si>
  <si>
    <t>15,0</t>
  </si>
  <si>
    <t>12,07</t>
  </si>
  <si>
    <t>0,56</t>
  </si>
  <si>
    <t>55</t>
  </si>
  <si>
    <t>Щи из свежей капусты с картофелем со сметаной на м/б</t>
  </si>
  <si>
    <t>8,8</t>
  </si>
  <si>
    <t>96,0</t>
  </si>
  <si>
    <t>40,62</t>
  </si>
  <si>
    <t>19,86</t>
  </si>
  <si>
    <t>12,01</t>
  </si>
  <si>
    <t>122</t>
  </si>
  <si>
    <t>Запеканка картофельная с мясом с соусом</t>
  </si>
  <si>
    <t>250/50</t>
  </si>
  <si>
    <t>21,9</t>
  </si>
  <si>
    <t>36,8</t>
  </si>
  <si>
    <t>433,0</t>
  </si>
  <si>
    <t>34,65</t>
  </si>
  <si>
    <t>68,4</t>
  </si>
  <si>
    <t>2,89</t>
  </si>
  <si>
    <t>308</t>
  </si>
  <si>
    <t>Компот из апельсинов</t>
  </si>
  <si>
    <t>17,4</t>
  </si>
  <si>
    <t>74,0</t>
  </si>
  <si>
    <t>17,12</t>
  </si>
  <si>
    <t>6,18</t>
  </si>
  <si>
    <t>0,19</t>
  </si>
  <si>
    <t>960</t>
  </si>
  <si>
    <t>Апельсин</t>
  </si>
  <si>
    <t>17,3</t>
  </si>
  <si>
    <t>88,0</t>
  </si>
  <si>
    <t>34</t>
  </si>
  <si>
    <t>Салат "Здоровье"</t>
  </si>
  <si>
    <t>4,5</t>
  </si>
  <si>
    <t>8,6</t>
  </si>
  <si>
    <t>87,0</t>
  </si>
  <si>
    <t>31,77</t>
  </si>
  <si>
    <t>28,94</t>
  </si>
  <si>
    <t>01</t>
  </si>
  <si>
    <t>8,04</t>
  </si>
  <si>
    <t>241</t>
  </si>
  <si>
    <t>Сырники из творога со сгущ молоком</t>
  </si>
  <si>
    <t>215</t>
  </si>
  <si>
    <t>16,2</t>
  </si>
  <si>
    <t>40,2</t>
  </si>
  <si>
    <t>404,0</t>
  </si>
  <si>
    <t>349,33</t>
  </si>
  <si>
    <t>28,54</t>
  </si>
  <si>
    <t>Чай с сахаром</t>
  </si>
  <si>
    <t>Кефир</t>
  </si>
  <si>
    <t>7,8</t>
  </si>
  <si>
    <t>114,0</t>
  </si>
  <si>
    <t>235,0</t>
  </si>
  <si>
    <t>17,44</t>
  </si>
  <si>
    <t>1,37</t>
  </si>
  <si>
    <t>Четверг (11 день)</t>
  </si>
  <si>
    <t>205</t>
  </si>
  <si>
    <t>Каша манная молочная жидкая</t>
  </si>
  <si>
    <t>7,7</t>
  </si>
  <si>
    <t>10,3</t>
  </si>
  <si>
    <t>33,9</t>
  </si>
  <si>
    <t>260,0</t>
  </si>
  <si>
    <t>162,14</t>
  </si>
  <si>
    <t>24,14</t>
  </si>
  <si>
    <t>0,53</t>
  </si>
  <si>
    <t>0,09</t>
  </si>
  <si>
    <t>0,68</t>
  </si>
  <si>
    <t>1.1</t>
  </si>
  <si>
    <t>Колбаса варёная</t>
  </si>
  <si>
    <t>4,1</t>
  </si>
  <si>
    <t>2,7</t>
  </si>
  <si>
    <t>41,0</t>
  </si>
  <si>
    <t>5,63</t>
  </si>
  <si>
    <t>4,82</t>
  </si>
  <si>
    <t>0,85</t>
  </si>
  <si>
    <t xml:space="preserve">Конфеты </t>
  </si>
  <si>
    <t>112,8</t>
  </si>
  <si>
    <t>6</t>
  </si>
  <si>
    <t>Салат из белокачанной капусты</t>
  </si>
  <si>
    <t>2,1</t>
  </si>
  <si>
    <t>58,83</t>
  </si>
  <si>
    <t>20,53</t>
  </si>
  <si>
    <t>0,75</t>
  </si>
  <si>
    <t>21,65</t>
  </si>
  <si>
    <t>66</t>
  </si>
  <si>
    <t>Суп картофельный протёртый с гренками с курой</t>
  </si>
  <si>
    <t>250/25</t>
  </si>
  <si>
    <t>9,5</t>
  </si>
  <si>
    <t>35,2</t>
  </si>
  <si>
    <t>261,0</t>
  </si>
  <si>
    <t>92,42</t>
  </si>
  <si>
    <t>42,55</t>
  </si>
  <si>
    <t>1,64</t>
  </si>
  <si>
    <t>7,27</t>
  </si>
  <si>
    <t>107</t>
  </si>
  <si>
    <t>Фрикадельки из говядины,тушёные в соусе</t>
  </si>
  <si>
    <t>9,6</t>
  </si>
  <si>
    <t>8,4</t>
  </si>
  <si>
    <t>165,0</t>
  </si>
  <si>
    <t>29,01</t>
  </si>
  <si>
    <t>21,64</t>
  </si>
  <si>
    <t>0,93</t>
  </si>
  <si>
    <t>183</t>
  </si>
  <si>
    <t>Каша гречневая рассыпчатая</t>
  </si>
  <si>
    <t>185</t>
  </si>
  <si>
    <t>10,6</t>
  </si>
  <si>
    <t>6,8</t>
  </si>
  <si>
    <t>46,3</t>
  </si>
  <si>
    <t>312,0</t>
  </si>
  <si>
    <t>17,21</t>
  </si>
  <si>
    <t>62,83</t>
  </si>
  <si>
    <t>5,58</t>
  </si>
  <si>
    <t>0,31</t>
  </si>
  <si>
    <t>Компот из сухофруктов</t>
  </si>
  <si>
    <t>980</t>
  </si>
  <si>
    <t>Груши свежие</t>
  </si>
  <si>
    <t>0,96</t>
  </si>
  <si>
    <t>14</t>
  </si>
  <si>
    <t>Салат из свежих огурцов</t>
  </si>
  <si>
    <t>58,0</t>
  </si>
  <si>
    <t>20,48</t>
  </si>
  <si>
    <t>11,69</t>
  </si>
  <si>
    <t>3,84</t>
  </si>
  <si>
    <t>83</t>
  </si>
  <si>
    <t>Котлета рыбная</t>
  </si>
  <si>
    <t>16,1</t>
  </si>
  <si>
    <t>17,7</t>
  </si>
  <si>
    <t>12,9</t>
  </si>
  <si>
    <t>274,2</t>
  </si>
  <si>
    <t>74,4</t>
  </si>
  <si>
    <t>63,99</t>
  </si>
  <si>
    <t>1,17</t>
  </si>
  <si>
    <t>0,24</t>
  </si>
  <si>
    <t>147</t>
  </si>
  <si>
    <t>Картофель тушеный</t>
  </si>
  <si>
    <t>4,2</t>
  </si>
  <si>
    <t>12,3</t>
  </si>
  <si>
    <t>29,8</t>
  </si>
  <si>
    <t>295,0</t>
  </si>
  <si>
    <t>31,09</t>
  </si>
  <si>
    <t>46,65</t>
  </si>
  <si>
    <t>0,30</t>
  </si>
  <si>
    <t>307</t>
  </si>
  <si>
    <t>Какао на молоке сгущёном 2 в</t>
  </si>
  <si>
    <t>3,5</t>
  </si>
  <si>
    <t>3,4</t>
  </si>
  <si>
    <t>19,6</t>
  </si>
  <si>
    <t>121,0</t>
  </si>
  <si>
    <t>107,17</t>
  </si>
  <si>
    <t>26,03</t>
  </si>
  <si>
    <t>0,15</t>
  </si>
  <si>
    <t>Пятница (12 день)</t>
  </si>
  <si>
    <t>208</t>
  </si>
  <si>
    <t>Каша пшённая молочная жидкая</t>
  </si>
  <si>
    <t>7,4</t>
  </si>
  <si>
    <t>248,9</t>
  </si>
  <si>
    <t>167,0</t>
  </si>
  <si>
    <t>45,25</t>
  </si>
  <si>
    <t>2,29</t>
  </si>
  <si>
    <t>550</t>
  </si>
  <si>
    <t>264</t>
  </si>
  <si>
    <t>Пирожок печёный с яблоком</t>
  </si>
  <si>
    <t>5,3</t>
  </si>
  <si>
    <t>44,0</t>
  </si>
  <si>
    <t>18,93</t>
  </si>
  <si>
    <t>10,98</t>
  </si>
  <si>
    <t>1,42</t>
  </si>
  <si>
    <t>1,39</t>
  </si>
  <si>
    <t>313</t>
  </si>
  <si>
    <t>Напиток лимонный</t>
  </si>
  <si>
    <t>20,4</t>
  </si>
  <si>
    <t>79,0</t>
  </si>
  <si>
    <t>3,88</t>
  </si>
  <si>
    <t>1,24</t>
  </si>
  <si>
    <t>0,003</t>
  </si>
  <si>
    <t>Свежий огурец(порция)</t>
  </si>
  <si>
    <t>2,6</t>
  </si>
  <si>
    <t>16,0</t>
  </si>
  <si>
    <t>10,0</t>
  </si>
  <si>
    <t>69</t>
  </si>
  <si>
    <t>Суп из овощей на м/б со сметаной</t>
  </si>
  <si>
    <t>1,9</t>
  </si>
  <si>
    <t>86,0</t>
  </si>
  <si>
    <t>21,81</t>
  </si>
  <si>
    <t>20,5</t>
  </si>
  <si>
    <t>8,52</t>
  </si>
  <si>
    <t>99</t>
  </si>
  <si>
    <t>Шницель</t>
  </si>
  <si>
    <t>9,2</t>
  </si>
  <si>
    <t>12,08</t>
  </si>
  <si>
    <t>172,5</t>
  </si>
  <si>
    <t>35,73</t>
  </si>
  <si>
    <t>22,98</t>
  </si>
  <si>
    <t>1,05</t>
  </si>
  <si>
    <t>187</t>
  </si>
  <si>
    <t>Каша рисовая рассыпчатая</t>
  </si>
  <si>
    <t>45,0</t>
  </si>
  <si>
    <t>248,0</t>
  </si>
  <si>
    <t>5,57</t>
  </si>
  <si>
    <t>30,52</t>
  </si>
  <si>
    <t>0,63</t>
  </si>
  <si>
    <t>Соус сметанный с томатом</t>
  </si>
  <si>
    <t>0,7</t>
  </si>
  <si>
    <t>9,21</t>
  </si>
  <si>
    <t>2,09</t>
  </si>
  <si>
    <t>0,007</t>
  </si>
  <si>
    <t>0,37</t>
  </si>
  <si>
    <t>Компот из кураги</t>
  </si>
  <si>
    <t>995</t>
  </si>
  <si>
    <t xml:space="preserve">Печенье </t>
  </si>
  <si>
    <t>104,1</t>
  </si>
  <si>
    <t>43</t>
  </si>
  <si>
    <t>Винегрет с сельдью</t>
  </si>
  <si>
    <t>100/30</t>
  </si>
  <si>
    <t>7,1</t>
  </si>
  <si>
    <t>44,33</t>
  </si>
  <si>
    <t>26,59</t>
  </si>
  <si>
    <t>5,18</t>
  </si>
  <si>
    <t>237</t>
  </si>
  <si>
    <t>Омлет смешанный с мясными продуктами</t>
  </si>
  <si>
    <t>20,9</t>
  </si>
  <si>
    <t>28,5</t>
  </si>
  <si>
    <t>351,0</t>
  </si>
  <si>
    <t>94,67</t>
  </si>
  <si>
    <t>21,09</t>
  </si>
  <si>
    <t>3,71</t>
  </si>
  <si>
    <t>Суббота (13 день)</t>
  </si>
  <si>
    <t>194</t>
  </si>
  <si>
    <t>Каша ячневая молочная вязкая</t>
  </si>
  <si>
    <t>33,1</t>
  </si>
  <si>
    <t>221,0</t>
  </si>
  <si>
    <t>179,71</t>
  </si>
  <si>
    <t>41,42</t>
  </si>
  <si>
    <t>0,61</t>
  </si>
  <si>
    <t>288</t>
  </si>
  <si>
    <t>Булочка "Веснушка"</t>
  </si>
  <si>
    <t>26,8</t>
  </si>
  <si>
    <t>152,0</t>
  </si>
  <si>
    <t>8,03</t>
  </si>
  <si>
    <t>0,45</t>
  </si>
  <si>
    <t>61</t>
  </si>
  <si>
    <t>Суп картофельный с макаронными изделиями с курой</t>
  </si>
  <si>
    <t>5,5</t>
  </si>
  <si>
    <t>20,2</t>
  </si>
  <si>
    <t>149,0</t>
  </si>
  <si>
    <t>15,02</t>
  </si>
  <si>
    <t>22,85</t>
  </si>
  <si>
    <t>136</t>
  </si>
  <si>
    <t>Котлета рубленная из птицы</t>
  </si>
  <si>
    <t>21,4</t>
  </si>
  <si>
    <t>15,5</t>
  </si>
  <si>
    <t>318,3</t>
  </si>
  <si>
    <t>27,22</t>
  </si>
  <si>
    <t>2,15</t>
  </si>
  <si>
    <t>0,47</t>
  </si>
  <si>
    <t>26,7</t>
  </si>
  <si>
    <t>187,0</t>
  </si>
  <si>
    <t>37,87</t>
  </si>
  <si>
    <t>319</t>
  </si>
  <si>
    <t>Напиток из плодов шиповника</t>
  </si>
  <si>
    <t>0,3</t>
  </si>
  <si>
    <t>29,0</t>
  </si>
  <si>
    <t>127,0</t>
  </si>
  <si>
    <t>12,22</t>
  </si>
  <si>
    <t>3,23</t>
  </si>
  <si>
    <t>0,64</t>
  </si>
  <si>
    <t>80,0</t>
  </si>
  <si>
    <t>950</t>
  </si>
  <si>
    <t>19</t>
  </si>
  <si>
    <t>Салат из моркови с яблоками</t>
  </si>
  <si>
    <t>76,0</t>
  </si>
  <si>
    <t>21,46</t>
  </si>
  <si>
    <t>5,15</t>
  </si>
  <si>
    <t>261</t>
  </si>
  <si>
    <t>Оладьи с молоком сгущеным</t>
  </si>
  <si>
    <t>150/30</t>
  </si>
  <si>
    <t>12,6</t>
  </si>
  <si>
    <t>74,8</t>
  </si>
  <si>
    <t>474,0</t>
  </si>
  <si>
    <t>189,78</t>
  </si>
  <si>
    <t>32,59</t>
  </si>
  <si>
    <t>1,21</t>
  </si>
  <si>
    <t>Воскресенье (14 день)</t>
  </si>
  <si>
    <t>243</t>
  </si>
  <si>
    <t>Пудинг творожный со сгущёным молоком</t>
  </si>
  <si>
    <t>19,9</t>
  </si>
  <si>
    <t>41,6</t>
  </si>
  <si>
    <t>392,0</t>
  </si>
  <si>
    <t>287,19</t>
  </si>
  <si>
    <t>20,16</t>
  </si>
  <si>
    <t>0,14</t>
  </si>
  <si>
    <t>Пряники</t>
  </si>
  <si>
    <t>31,1</t>
  </si>
  <si>
    <t>114,4</t>
  </si>
  <si>
    <t>7.11</t>
  </si>
  <si>
    <t>Огурец соленый (порциями)</t>
  </si>
  <si>
    <t>1,8</t>
  </si>
  <si>
    <t>65</t>
  </si>
  <si>
    <t>Суп картофельный с бобовыми и гренками на м/б</t>
  </si>
  <si>
    <t>250/20</t>
  </si>
  <si>
    <t>38,9</t>
  </si>
  <si>
    <t>253,0</t>
  </si>
  <si>
    <t>46,41</t>
  </si>
  <si>
    <t>52,31</t>
  </si>
  <si>
    <t>2,77</t>
  </si>
  <si>
    <t>5,59</t>
  </si>
  <si>
    <t>85</t>
  </si>
  <si>
    <t>Рыбные хлебцы(паровые)</t>
  </si>
  <si>
    <t>12,4</t>
  </si>
  <si>
    <t>155,0</t>
  </si>
  <si>
    <t>23,38</t>
  </si>
  <si>
    <t>7,75</t>
  </si>
  <si>
    <t xml:space="preserve">Картофель.тушёный с луком </t>
  </si>
  <si>
    <t>24,7</t>
  </si>
  <si>
    <t>222,0</t>
  </si>
  <si>
    <t>28,77</t>
  </si>
  <si>
    <t>22,56</t>
  </si>
  <si>
    <t>11,37</t>
  </si>
  <si>
    <t>Компот из груш</t>
  </si>
  <si>
    <t>229</t>
  </si>
  <si>
    <t>Макаронные изделия с тёртым сыром</t>
  </si>
  <si>
    <t>230</t>
  </si>
  <si>
    <t>13,1</t>
  </si>
  <si>
    <t>19,3</t>
  </si>
  <si>
    <t>42,1</t>
  </si>
  <si>
    <t>407,0</t>
  </si>
  <si>
    <t>243,31</t>
  </si>
  <si>
    <t>22,31</t>
  </si>
  <si>
    <t>1,16</t>
  </si>
  <si>
    <t>329</t>
  </si>
  <si>
    <t>Кисель из повидла</t>
  </si>
  <si>
    <t>34,8</t>
  </si>
  <si>
    <t>6,72</t>
  </si>
  <si>
    <t>0,39</t>
  </si>
  <si>
    <t>Какао с молоком 2 в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</si>
</sst>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2" x14ac:knownFonts="1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rgb="FF9C6500"/>
      <name val="Times New Roman"/>
      <charset val="204"/>
    </font>
    <font>
      <sz val="11"/>
      <color rgb="FF9C650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sz val="11"/>
      <color rgb="FF9C6500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EB9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5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vertical="center" wrapText="1"/>
    </xf>
    <xf numFmtId="49" fontId="6" fillId="3" borderId="6" xfId="1" applyNumberFormat="1" applyFont="1" applyFill="1" applyBorder="1" applyAlignment="1">
      <alignment horizontal="center" vertical="center" wrapText="1"/>
    </xf>
    <xf numFmtId="49" fontId="6" fillId="3" borderId="6" xfId="1" applyNumberFormat="1" applyFont="1" applyFill="1" applyBorder="1" applyAlignment="1">
      <alignment vertical="center" wrapText="1"/>
    </xf>
    <xf numFmtId="168" fontId="6" fillId="3" borderId="6" xfId="1" applyNumberFormat="1" applyFont="1" applyFill="1" applyBorder="1" applyAlignment="1">
      <alignment horizontal="center" vertical="center" wrapText="1"/>
    </xf>
    <xf numFmtId="1" fontId="6" fillId="3" borderId="6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vertical="center" wrapText="1"/>
    </xf>
    <xf numFmtId="49" fontId="6" fillId="2" borderId="6" xfId="1" applyNumberFormat="1" applyFont="1" applyFill="1" applyBorder="1" applyAlignment="1">
      <alignment vertical="center" wrapText="1"/>
    </xf>
    <xf numFmtId="0" fontId="6" fillId="2" borderId="0" xfId="1" applyFont="1" applyFill="1" applyAlignment="1">
      <alignment vertical="center"/>
    </xf>
    <xf numFmtId="2" fontId="6" fillId="3" borderId="6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vertical="center" wrapText="1"/>
    </xf>
    <xf numFmtId="168" fontId="7" fillId="4" borderId="6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68" fontId="7" fillId="3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" fontId="6" fillId="2" borderId="2" xfId="1" applyNumberFormat="1" applyFont="1" applyFill="1" applyBorder="1" applyAlignment="1">
      <alignment horizontal="center" vertical="center" wrapText="1"/>
    </xf>
    <xf numFmtId="1" fontId="6" fillId="2" borderId="3" xfId="1" applyNumberFormat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vertical="center" wrapText="1"/>
    </xf>
    <xf numFmtId="49" fontId="11" fillId="2" borderId="6" xfId="1" applyNumberFormat="1" applyFont="1" applyFill="1" applyBorder="1" applyAlignment="1">
      <alignment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31" workbookViewId="0">
      <selection activeCell="G35" sqref="G35"/>
    </sheetView>
  </sheetViews>
  <sheetFormatPr defaultColWidth="9" defaultRowHeight="13.8" x14ac:dyDescent="0.3"/>
  <cols>
    <col min="1" max="1" width="5.109375" style="1" customWidth="1"/>
    <col min="2" max="2" width="23.88671875" style="1" customWidth="1"/>
    <col min="3" max="3" width="9" style="1" customWidth="1"/>
    <col min="4" max="16384" width="9" style="1"/>
  </cols>
  <sheetData>
    <row r="1" spans="1:14" ht="17.399999999999999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7.399999999999999" x14ac:dyDescent="0.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4" spans="1:14" x14ac:dyDescent="0.3">
      <c r="A4" s="37" t="s">
        <v>2</v>
      </c>
      <c r="B4" s="37" t="s">
        <v>3</v>
      </c>
      <c r="C4" s="39" t="s">
        <v>4</v>
      </c>
      <c r="D4" s="37" t="s">
        <v>5</v>
      </c>
      <c r="E4" s="29" t="s">
        <v>6</v>
      </c>
      <c r="F4" s="30"/>
      <c r="G4" s="30"/>
      <c r="H4" s="31"/>
      <c r="I4" s="29" t="s">
        <v>7</v>
      </c>
      <c r="J4" s="30"/>
      <c r="K4" s="30"/>
      <c r="L4" s="30"/>
      <c r="M4" s="31"/>
    </row>
    <row r="5" spans="1:14" ht="27.6" x14ac:dyDescent="0.3">
      <c r="A5" s="38"/>
      <c r="B5" s="38"/>
      <c r="C5" s="40"/>
      <c r="D5" s="38"/>
      <c r="E5" s="19" t="s">
        <v>8</v>
      </c>
      <c r="F5" s="19" t="s">
        <v>9</v>
      </c>
      <c r="G5" s="19" t="s">
        <v>10</v>
      </c>
      <c r="H5" s="20" t="s">
        <v>11</v>
      </c>
      <c r="I5" s="19" t="s">
        <v>12</v>
      </c>
      <c r="J5" s="19" t="s">
        <v>13</v>
      </c>
      <c r="K5" s="19" t="s">
        <v>14</v>
      </c>
      <c r="L5" s="19" t="s">
        <v>15</v>
      </c>
      <c r="M5" s="19" t="s">
        <v>16</v>
      </c>
    </row>
    <row r="6" spans="1:14" ht="19.5" customHeight="1" x14ac:dyDescent="0.3">
      <c r="A6" s="29" t="s">
        <v>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4" ht="28.5" customHeight="1" x14ac:dyDescent="0.3">
      <c r="A7" s="7" t="s">
        <v>18</v>
      </c>
      <c r="B7" s="8" t="s">
        <v>19</v>
      </c>
      <c r="C7" s="7" t="s">
        <v>20</v>
      </c>
      <c r="D7" s="7" t="s">
        <v>21</v>
      </c>
      <c r="E7" s="7" t="s">
        <v>22</v>
      </c>
      <c r="F7" s="7" t="s">
        <v>23</v>
      </c>
      <c r="G7" s="7" t="s">
        <v>24</v>
      </c>
      <c r="H7" s="7" t="s">
        <v>25</v>
      </c>
      <c r="I7" s="7" t="s">
        <v>26</v>
      </c>
      <c r="J7" s="7" t="s">
        <v>27</v>
      </c>
      <c r="K7" s="7" t="s">
        <v>28</v>
      </c>
      <c r="L7" s="7" t="s">
        <v>29</v>
      </c>
      <c r="M7" s="7" t="s">
        <v>30</v>
      </c>
    </row>
    <row r="8" spans="1:14" ht="28.5" customHeight="1" x14ac:dyDescent="0.3">
      <c r="A8" s="8" t="s">
        <v>31</v>
      </c>
      <c r="B8" s="8" t="s">
        <v>32</v>
      </c>
      <c r="C8" s="7" t="s">
        <v>20</v>
      </c>
      <c r="D8" s="7" t="s">
        <v>33</v>
      </c>
      <c r="E8" s="7" t="s">
        <v>34</v>
      </c>
      <c r="F8" s="7" t="s">
        <v>34</v>
      </c>
      <c r="G8" s="7" t="s">
        <v>35</v>
      </c>
      <c r="H8" s="7" t="s">
        <v>36</v>
      </c>
      <c r="I8" s="7" t="s">
        <v>37</v>
      </c>
      <c r="J8" s="7" t="s">
        <v>38</v>
      </c>
      <c r="K8" s="7" t="s">
        <v>39</v>
      </c>
      <c r="L8" s="7" t="s">
        <v>40</v>
      </c>
      <c r="M8" s="7" t="s">
        <v>41</v>
      </c>
    </row>
    <row r="9" spans="1:14" ht="21.6" customHeight="1" x14ac:dyDescent="0.3">
      <c r="A9" s="7" t="s">
        <v>42</v>
      </c>
      <c r="B9" s="8" t="s">
        <v>43</v>
      </c>
      <c r="C9" s="7" t="s">
        <v>20</v>
      </c>
      <c r="D9" s="7" t="s">
        <v>44</v>
      </c>
      <c r="E9" s="7" t="s">
        <v>45</v>
      </c>
      <c r="F9" s="7" t="s">
        <v>46</v>
      </c>
      <c r="G9" s="7" t="s">
        <v>47</v>
      </c>
      <c r="H9" s="7" t="s">
        <v>48</v>
      </c>
      <c r="I9" s="7" t="s">
        <v>49</v>
      </c>
      <c r="J9" s="7" t="s">
        <v>50</v>
      </c>
      <c r="K9" s="7" t="s">
        <v>51</v>
      </c>
      <c r="L9" s="7" t="s">
        <v>52</v>
      </c>
      <c r="M9" s="7" t="s">
        <v>53</v>
      </c>
    </row>
    <row r="10" spans="1:14" ht="28.5" customHeight="1" x14ac:dyDescent="0.3">
      <c r="A10" s="7" t="s">
        <v>54</v>
      </c>
      <c r="B10" s="8" t="s">
        <v>55</v>
      </c>
      <c r="C10" s="7" t="s">
        <v>20</v>
      </c>
      <c r="D10" s="7" t="s">
        <v>56</v>
      </c>
      <c r="E10" s="7" t="s">
        <v>57</v>
      </c>
      <c r="F10" s="7" t="s">
        <v>58</v>
      </c>
      <c r="G10" s="7" t="s">
        <v>57</v>
      </c>
      <c r="H10" s="7" t="s">
        <v>59</v>
      </c>
      <c r="I10" s="7" t="s">
        <v>60</v>
      </c>
      <c r="J10" s="7" t="s">
        <v>53</v>
      </c>
      <c r="K10" s="7" t="s">
        <v>61</v>
      </c>
      <c r="L10" s="7" t="s">
        <v>53</v>
      </c>
      <c r="M10" s="7" t="s">
        <v>53</v>
      </c>
    </row>
    <row r="11" spans="1:14" ht="22.8" customHeight="1" x14ac:dyDescent="0.3">
      <c r="A11" s="8" t="s">
        <v>62</v>
      </c>
      <c r="B11" s="8" t="s">
        <v>63</v>
      </c>
      <c r="C11" s="7" t="s">
        <v>20</v>
      </c>
      <c r="D11" s="7" t="s">
        <v>64</v>
      </c>
      <c r="E11" s="7" t="s">
        <v>65</v>
      </c>
      <c r="F11" s="7" t="s">
        <v>66</v>
      </c>
      <c r="G11" s="7" t="s">
        <v>67</v>
      </c>
      <c r="H11" s="7" t="s">
        <v>68</v>
      </c>
      <c r="I11" s="7" t="s">
        <v>69</v>
      </c>
      <c r="J11" s="7" t="s">
        <v>53</v>
      </c>
      <c r="K11" s="7" t="s">
        <v>70</v>
      </c>
      <c r="L11" s="7" t="s">
        <v>71</v>
      </c>
      <c r="M11" s="7" t="s">
        <v>72</v>
      </c>
    </row>
    <row r="12" spans="1:14" s="18" customFormat="1" ht="21" customHeight="1" x14ac:dyDescent="0.3">
      <c r="A12" s="21"/>
      <c r="B12" s="22" t="s">
        <v>73</v>
      </c>
      <c r="C12" s="21"/>
      <c r="D12" s="21" t="s">
        <v>74</v>
      </c>
      <c r="E12" s="23">
        <f>E7+E8+E9+E10+E11</f>
        <v>21.18</v>
      </c>
      <c r="F12" s="23">
        <f t="shared" ref="F12:M12" si="0">F7+F8+F9+F10+F11</f>
        <v>22.5</v>
      </c>
      <c r="G12" s="23">
        <f t="shared" si="0"/>
        <v>94.079999999999984</v>
      </c>
      <c r="H12" s="23">
        <f t="shared" si="0"/>
        <v>656.8</v>
      </c>
      <c r="I12" s="23">
        <f t="shared" si="0"/>
        <v>268.89999999999998</v>
      </c>
      <c r="J12" s="23">
        <f t="shared" si="0"/>
        <v>73.87</v>
      </c>
      <c r="K12" s="23">
        <f t="shared" si="0"/>
        <v>5.3599999999999994</v>
      </c>
      <c r="L12" s="23">
        <f t="shared" si="0"/>
        <v>5.9499999999999993</v>
      </c>
      <c r="M12" s="23">
        <f t="shared" si="0"/>
        <v>5.93</v>
      </c>
    </row>
    <row r="13" spans="1:14" ht="19.5" customHeight="1" x14ac:dyDescent="0.3">
      <c r="A13" s="34" t="s">
        <v>75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4" ht="28.2" customHeight="1" x14ac:dyDescent="0.3">
      <c r="A14" s="7" t="s">
        <v>76</v>
      </c>
      <c r="B14" s="8" t="s">
        <v>77</v>
      </c>
      <c r="C14" s="7" t="s">
        <v>20</v>
      </c>
      <c r="D14" s="7" t="s">
        <v>44</v>
      </c>
      <c r="E14" s="7" t="s">
        <v>78</v>
      </c>
      <c r="F14" s="7" t="s">
        <v>79</v>
      </c>
      <c r="G14" s="7" t="s">
        <v>80</v>
      </c>
      <c r="H14" s="7" t="s">
        <v>81</v>
      </c>
      <c r="I14" s="7" t="s">
        <v>82</v>
      </c>
      <c r="J14" s="7" t="s">
        <v>83</v>
      </c>
      <c r="K14" s="7" t="s">
        <v>84</v>
      </c>
      <c r="L14" s="7" t="s">
        <v>41</v>
      </c>
      <c r="M14" s="7" t="s">
        <v>85</v>
      </c>
    </row>
    <row r="15" spans="1:14" ht="22.2" customHeight="1" x14ac:dyDescent="0.3">
      <c r="A15" s="8" t="s">
        <v>86</v>
      </c>
      <c r="B15" s="8" t="s">
        <v>87</v>
      </c>
      <c r="C15" s="7" t="s">
        <v>20</v>
      </c>
      <c r="D15" s="7" t="s">
        <v>33</v>
      </c>
      <c r="E15" s="7" t="s">
        <v>88</v>
      </c>
      <c r="F15" s="7" t="s">
        <v>53</v>
      </c>
      <c r="G15" s="7" t="s">
        <v>89</v>
      </c>
      <c r="H15" s="7" t="s">
        <v>90</v>
      </c>
      <c r="I15" s="7" t="s">
        <v>91</v>
      </c>
      <c r="J15" s="7" t="s">
        <v>92</v>
      </c>
      <c r="K15" s="7" t="s">
        <v>84</v>
      </c>
      <c r="L15" s="7" t="s">
        <v>53</v>
      </c>
      <c r="M15" s="7" t="s">
        <v>93</v>
      </c>
    </row>
    <row r="16" spans="1:14" s="18" customFormat="1" ht="21" customHeight="1" x14ac:dyDescent="0.3">
      <c r="A16" s="21"/>
      <c r="B16" s="22" t="s">
        <v>73</v>
      </c>
      <c r="C16" s="22"/>
      <c r="D16" s="24">
        <f>D14+D15</f>
        <v>300</v>
      </c>
      <c r="E16" s="23">
        <f t="shared" ref="E16:M16" si="1">E14+E15</f>
        <v>7.1000000000000005</v>
      </c>
      <c r="F16" s="23">
        <f t="shared" si="1"/>
        <v>8.1999999999999993</v>
      </c>
      <c r="G16" s="23">
        <f t="shared" si="1"/>
        <v>45.3</v>
      </c>
      <c r="H16" s="23">
        <f t="shared" si="1"/>
        <v>290</v>
      </c>
      <c r="I16" s="23">
        <f t="shared" si="1"/>
        <v>41.139999999999993</v>
      </c>
      <c r="J16" s="23">
        <f t="shared" si="1"/>
        <v>16.88</v>
      </c>
      <c r="K16" s="23">
        <f t="shared" si="1"/>
        <v>0.12</v>
      </c>
      <c r="L16" s="23">
        <f t="shared" si="1"/>
        <v>0.08</v>
      </c>
      <c r="M16" s="23">
        <f t="shared" si="1"/>
        <v>4.3900000000000006</v>
      </c>
    </row>
    <row r="17" spans="1:13" ht="19.5" customHeight="1" x14ac:dyDescent="0.3">
      <c r="A17" s="34" t="s">
        <v>94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</row>
    <row r="18" spans="1:13" ht="28.5" customHeight="1" x14ac:dyDescent="0.3">
      <c r="A18" s="7" t="s">
        <v>95</v>
      </c>
      <c r="B18" s="8" t="s">
        <v>96</v>
      </c>
      <c r="C18" s="7" t="s">
        <v>20</v>
      </c>
      <c r="D18" s="7" t="s">
        <v>44</v>
      </c>
      <c r="E18" s="7" t="s">
        <v>97</v>
      </c>
      <c r="F18" s="7" t="s">
        <v>98</v>
      </c>
      <c r="G18" s="7" t="s">
        <v>99</v>
      </c>
      <c r="H18" s="7" t="s">
        <v>100</v>
      </c>
      <c r="I18" s="7" t="s">
        <v>101</v>
      </c>
      <c r="J18" s="7" t="s">
        <v>102</v>
      </c>
      <c r="K18" s="7" t="s">
        <v>103</v>
      </c>
      <c r="L18" s="7" t="s">
        <v>104</v>
      </c>
      <c r="M18" s="7" t="s">
        <v>105</v>
      </c>
    </row>
    <row r="19" spans="1:13" ht="22.2" customHeight="1" x14ac:dyDescent="0.3">
      <c r="A19" s="7" t="s">
        <v>106</v>
      </c>
      <c r="B19" s="8" t="s">
        <v>107</v>
      </c>
      <c r="C19" s="7" t="s">
        <v>20</v>
      </c>
      <c r="D19" s="7" t="s">
        <v>108</v>
      </c>
      <c r="E19" s="7" t="s">
        <v>109</v>
      </c>
      <c r="F19" s="7" t="s">
        <v>110</v>
      </c>
      <c r="G19" s="7" t="s">
        <v>111</v>
      </c>
      <c r="H19" s="7" t="s">
        <v>112</v>
      </c>
      <c r="I19" s="7" t="s">
        <v>113</v>
      </c>
      <c r="J19" s="7" t="s">
        <v>114</v>
      </c>
      <c r="K19" s="7" t="s">
        <v>115</v>
      </c>
      <c r="L19" s="7" t="s">
        <v>39</v>
      </c>
      <c r="M19" s="7" t="s">
        <v>116</v>
      </c>
    </row>
    <row r="20" spans="1:13" ht="22.2" customHeight="1" x14ac:dyDescent="0.3">
      <c r="A20" s="7" t="s">
        <v>117</v>
      </c>
      <c r="B20" s="8" t="s">
        <v>118</v>
      </c>
      <c r="C20" s="7" t="s">
        <v>20</v>
      </c>
      <c r="D20" s="7" t="s">
        <v>119</v>
      </c>
      <c r="E20" s="7" t="s">
        <v>120</v>
      </c>
      <c r="F20" s="7" t="s">
        <v>121</v>
      </c>
      <c r="G20" s="7" t="s">
        <v>122</v>
      </c>
      <c r="H20" s="7" t="s">
        <v>123</v>
      </c>
      <c r="I20" s="7" t="s">
        <v>124</v>
      </c>
      <c r="J20" s="7" t="s">
        <v>125</v>
      </c>
      <c r="K20" s="7" t="s">
        <v>126</v>
      </c>
      <c r="L20" s="7" t="s">
        <v>57</v>
      </c>
      <c r="M20" s="7" t="s">
        <v>127</v>
      </c>
    </row>
    <row r="21" spans="1:13" ht="28.5" customHeight="1" x14ac:dyDescent="0.3">
      <c r="A21" s="8" t="s">
        <v>128</v>
      </c>
      <c r="B21" s="8" t="s">
        <v>129</v>
      </c>
      <c r="C21" s="7" t="s">
        <v>20</v>
      </c>
      <c r="D21" s="7" t="s">
        <v>130</v>
      </c>
      <c r="E21" s="7" t="s">
        <v>131</v>
      </c>
      <c r="F21" s="7" t="s">
        <v>132</v>
      </c>
      <c r="G21" s="7" t="s">
        <v>133</v>
      </c>
      <c r="H21" s="7" t="s">
        <v>134</v>
      </c>
      <c r="I21" s="7" t="s">
        <v>135</v>
      </c>
      <c r="J21" s="7" t="s">
        <v>136</v>
      </c>
      <c r="K21" s="7" t="s">
        <v>137</v>
      </c>
      <c r="L21" s="7" t="s">
        <v>138</v>
      </c>
      <c r="M21" s="7" t="s">
        <v>139</v>
      </c>
    </row>
    <row r="22" spans="1:13" ht="21.6" customHeight="1" x14ac:dyDescent="0.3">
      <c r="A22" s="7" t="s">
        <v>140</v>
      </c>
      <c r="B22" s="8" t="s">
        <v>141</v>
      </c>
      <c r="C22" s="7" t="s">
        <v>20</v>
      </c>
      <c r="D22" s="7" t="s">
        <v>33</v>
      </c>
      <c r="E22" s="7" t="s">
        <v>88</v>
      </c>
      <c r="F22" s="7" t="s">
        <v>57</v>
      </c>
      <c r="G22" s="7" t="s">
        <v>142</v>
      </c>
      <c r="H22" s="7" t="s">
        <v>143</v>
      </c>
      <c r="I22" s="7" t="s">
        <v>144</v>
      </c>
      <c r="J22" s="7" t="s">
        <v>145</v>
      </c>
      <c r="K22" s="7" t="s">
        <v>146</v>
      </c>
      <c r="L22" s="7" t="s">
        <v>40</v>
      </c>
      <c r="M22" s="7" t="s">
        <v>147</v>
      </c>
    </row>
    <row r="23" spans="1:13" ht="21" customHeight="1" x14ac:dyDescent="0.3">
      <c r="A23" s="7" t="s">
        <v>148</v>
      </c>
      <c r="B23" s="8" t="s">
        <v>149</v>
      </c>
      <c r="C23" s="7" t="s">
        <v>20</v>
      </c>
      <c r="D23" s="7" t="s">
        <v>44</v>
      </c>
      <c r="E23" s="7" t="s">
        <v>71</v>
      </c>
      <c r="F23" s="7" t="s">
        <v>116</v>
      </c>
      <c r="G23" s="7" t="s">
        <v>150</v>
      </c>
      <c r="H23" s="7" t="s">
        <v>151</v>
      </c>
      <c r="I23" s="7" t="s">
        <v>152</v>
      </c>
      <c r="J23" s="7" t="s">
        <v>153</v>
      </c>
      <c r="K23" s="7" t="s">
        <v>154</v>
      </c>
      <c r="L23" s="7" t="s">
        <v>29</v>
      </c>
      <c r="M23" s="7" t="s">
        <v>53</v>
      </c>
    </row>
    <row r="24" spans="1:13" s="18" customFormat="1" ht="21" customHeight="1" x14ac:dyDescent="0.3">
      <c r="A24" s="22"/>
      <c r="B24" s="22" t="s">
        <v>73</v>
      </c>
      <c r="C24" s="21"/>
      <c r="D24" s="21" t="s">
        <v>155</v>
      </c>
      <c r="E24" s="23">
        <f>E18+E19+E20+E21+E22+E23</f>
        <v>37.099999999999994</v>
      </c>
      <c r="F24" s="23">
        <f t="shared" ref="F24:M24" si="2">F18+F19+F20+F21+F22+F23</f>
        <v>25.099999999999998</v>
      </c>
      <c r="G24" s="23">
        <f t="shared" si="2"/>
        <v>116</v>
      </c>
      <c r="H24" s="23">
        <f t="shared" si="2"/>
        <v>670.8</v>
      </c>
      <c r="I24" s="23">
        <f t="shared" si="2"/>
        <v>140.24</v>
      </c>
      <c r="J24" s="23">
        <f t="shared" si="2"/>
        <v>127.99</v>
      </c>
      <c r="K24" s="23">
        <f t="shared" si="2"/>
        <v>9.86</v>
      </c>
      <c r="L24" s="23">
        <f t="shared" si="2"/>
        <v>0.55000000000000004</v>
      </c>
      <c r="M24" s="23">
        <f t="shared" si="2"/>
        <v>27.86</v>
      </c>
    </row>
    <row r="25" spans="1:13" ht="19.5" customHeight="1" x14ac:dyDescent="0.3">
      <c r="A25" s="34" t="s">
        <v>156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/>
    </row>
    <row r="26" spans="1:13" ht="22.2" customHeight="1" x14ac:dyDescent="0.3">
      <c r="A26" s="8" t="s">
        <v>157</v>
      </c>
      <c r="B26" s="8" t="s">
        <v>158</v>
      </c>
      <c r="C26" s="7" t="s">
        <v>20</v>
      </c>
      <c r="D26" s="7" t="s">
        <v>159</v>
      </c>
      <c r="E26" s="7" t="s">
        <v>160</v>
      </c>
      <c r="F26" s="7" t="s">
        <v>97</v>
      </c>
      <c r="G26" s="7" t="s">
        <v>161</v>
      </c>
      <c r="H26" s="7" t="s">
        <v>162</v>
      </c>
      <c r="I26" s="7" t="s">
        <v>163</v>
      </c>
      <c r="J26" s="7" t="s">
        <v>53</v>
      </c>
      <c r="K26" s="7" t="s">
        <v>52</v>
      </c>
      <c r="L26" s="7" t="s">
        <v>46</v>
      </c>
      <c r="M26" s="7" t="s">
        <v>164</v>
      </c>
    </row>
    <row r="27" spans="1:13" ht="22.2" customHeight="1" x14ac:dyDescent="0.3">
      <c r="A27" s="8" t="s">
        <v>157</v>
      </c>
      <c r="B27" s="8" t="s">
        <v>165</v>
      </c>
      <c r="C27" s="7" t="s">
        <v>20</v>
      </c>
      <c r="D27" s="7" t="s">
        <v>33</v>
      </c>
      <c r="E27" s="7" t="s">
        <v>46</v>
      </c>
      <c r="F27" s="7" t="s">
        <v>88</v>
      </c>
      <c r="G27" s="7" t="s">
        <v>166</v>
      </c>
      <c r="H27" s="7" t="s">
        <v>167</v>
      </c>
      <c r="I27" s="7" t="s">
        <v>168</v>
      </c>
      <c r="J27" s="7" t="s">
        <v>169</v>
      </c>
      <c r="K27" s="7" t="s">
        <v>88</v>
      </c>
      <c r="L27" s="7" t="s">
        <v>53</v>
      </c>
      <c r="M27" s="7" t="s">
        <v>170</v>
      </c>
    </row>
    <row r="28" spans="1:13" s="18" customFormat="1" ht="21" customHeight="1" x14ac:dyDescent="0.3">
      <c r="A28" s="22"/>
      <c r="B28" s="22" t="s">
        <v>73</v>
      </c>
      <c r="C28" s="21"/>
      <c r="D28" s="24">
        <f>D26+D27</f>
        <v>500</v>
      </c>
      <c r="E28" s="23">
        <f t="shared" ref="E28:M28" si="3">E26+E27</f>
        <v>2.7</v>
      </c>
      <c r="F28" s="23">
        <f t="shared" si="3"/>
        <v>1.1000000000000001</v>
      </c>
      <c r="G28" s="23">
        <f t="shared" si="3"/>
        <v>30.1</v>
      </c>
      <c r="H28" s="23">
        <f t="shared" si="3"/>
        <v>138.5</v>
      </c>
      <c r="I28" s="23">
        <f t="shared" si="3"/>
        <v>42.8</v>
      </c>
      <c r="J28" s="23">
        <f t="shared" si="3"/>
        <v>0.4</v>
      </c>
      <c r="K28" s="23">
        <f t="shared" si="3"/>
        <v>0.36</v>
      </c>
      <c r="L28" s="23">
        <f t="shared" si="3"/>
        <v>1</v>
      </c>
      <c r="M28" s="23">
        <f t="shared" si="3"/>
        <v>31</v>
      </c>
    </row>
    <row r="29" spans="1:13" ht="19.5" customHeight="1" x14ac:dyDescent="0.3">
      <c r="A29" s="34" t="s">
        <v>171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</row>
    <row r="30" spans="1:13" ht="42" customHeight="1" x14ac:dyDescent="0.3">
      <c r="A30" s="7" t="s">
        <v>172</v>
      </c>
      <c r="B30" s="8" t="s">
        <v>173</v>
      </c>
      <c r="C30" s="7" t="s">
        <v>20</v>
      </c>
      <c r="D30" s="7" t="s">
        <v>44</v>
      </c>
      <c r="E30" s="7" t="s">
        <v>174</v>
      </c>
      <c r="F30" s="7" t="s">
        <v>166</v>
      </c>
      <c r="G30" s="7" t="s">
        <v>175</v>
      </c>
      <c r="H30" s="7" t="s">
        <v>176</v>
      </c>
      <c r="I30" s="7" t="s">
        <v>177</v>
      </c>
      <c r="J30" s="7" t="s">
        <v>178</v>
      </c>
      <c r="K30" s="7" t="s">
        <v>179</v>
      </c>
      <c r="L30" s="7" t="s">
        <v>180</v>
      </c>
      <c r="M30" s="7" t="s">
        <v>181</v>
      </c>
    </row>
    <row r="31" spans="1:13" ht="21.6" customHeight="1" x14ac:dyDescent="0.3">
      <c r="A31" s="7" t="s">
        <v>182</v>
      </c>
      <c r="B31" s="8" t="s">
        <v>183</v>
      </c>
      <c r="C31" s="7" t="s">
        <v>20</v>
      </c>
      <c r="D31" s="7" t="s">
        <v>159</v>
      </c>
      <c r="E31" s="7" t="s">
        <v>184</v>
      </c>
      <c r="F31" s="7" t="s">
        <v>185</v>
      </c>
      <c r="G31" s="7" t="s">
        <v>186</v>
      </c>
      <c r="H31" s="7" t="s">
        <v>187</v>
      </c>
      <c r="I31" s="7" t="s">
        <v>188</v>
      </c>
      <c r="J31" s="7" t="s">
        <v>189</v>
      </c>
      <c r="K31" s="7" t="s">
        <v>190</v>
      </c>
      <c r="L31" s="7" t="s">
        <v>191</v>
      </c>
      <c r="M31" s="7" t="s">
        <v>192</v>
      </c>
    </row>
    <row r="32" spans="1:13" ht="22.8" customHeight="1" x14ac:dyDescent="0.3">
      <c r="A32" s="8" t="s">
        <v>193</v>
      </c>
      <c r="B32" s="8" t="s">
        <v>194</v>
      </c>
      <c r="C32" s="7" t="s">
        <v>20</v>
      </c>
      <c r="D32" s="7" t="s">
        <v>33</v>
      </c>
      <c r="E32" s="7" t="s">
        <v>57</v>
      </c>
      <c r="F32" s="7" t="s">
        <v>57</v>
      </c>
      <c r="G32" s="7" t="s">
        <v>195</v>
      </c>
      <c r="H32" s="7" t="s">
        <v>196</v>
      </c>
      <c r="I32" s="7" t="s">
        <v>197</v>
      </c>
      <c r="J32" s="7" t="s">
        <v>198</v>
      </c>
      <c r="K32" s="7" t="s">
        <v>199</v>
      </c>
      <c r="L32" s="7" t="s">
        <v>61</v>
      </c>
      <c r="M32" s="7" t="s">
        <v>200</v>
      </c>
    </row>
    <row r="33" spans="1:13" ht="21" customHeight="1" x14ac:dyDescent="0.3">
      <c r="A33" s="8" t="s">
        <v>148</v>
      </c>
      <c r="B33" s="8" t="s">
        <v>149</v>
      </c>
      <c r="C33" s="7" t="s">
        <v>20</v>
      </c>
      <c r="D33" s="7" t="s">
        <v>201</v>
      </c>
      <c r="E33" s="7" t="s">
        <v>202</v>
      </c>
      <c r="F33" s="7" t="s">
        <v>203</v>
      </c>
      <c r="G33" s="7" t="s">
        <v>204</v>
      </c>
      <c r="H33" s="7" t="s">
        <v>205</v>
      </c>
      <c r="I33" s="7" t="s">
        <v>206</v>
      </c>
      <c r="J33" s="7" t="s">
        <v>207</v>
      </c>
      <c r="K33" s="7" t="s">
        <v>208</v>
      </c>
      <c r="L33" s="7" t="s">
        <v>209</v>
      </c>
      <c r="M33" s="7" t="s">
        <v>53</v>
      </c>
    </row>
    <row r="34" spans="1:13" ht="22.2" customHeight="1" x14ac:dyDescent="0.3">
      <c r="A34" s="7" t="s">
        <v>42</v>
      </c>
      <c r="B34" s="8" t="s">
        <v>43</v>
      </c>
      <c r="C34" s="7" t="s">
        <v>20</v>
      </c>
      <c r="D34" s="7" t="s">
        <v>44</v>
      </c>
      <c r="E34" s="7" t="s">
        <v>45</v>
      </c>
      <c r="F34" s="7" t="s">
        <v>46</v>
      </c>
      <c r="G34" s="7" t="s">
        <v>47</v>
      </c>
      <c r="H34" s="7" t="s">
        <v>48</v>
      </c>
      <c r="I34" s="7" t="s">
        <v>49</v>
      </c>
      <c r="J34" s="7" t="s">
        <v>50</v>
      </c>
      <c r="K34" s="7" t="s">
        <v>51</v>
      </c>
      <c r="L34" s="7" t="s">
        <v>52</v>
      </c>
      <c r="M34" s="7" t="s">
        <v>53</v>
      </c>
    </row>
    <row r="35" spans="1:13" s="18" customFormat="1" ht="21" customHeight="1" x14ac:dyDescent="0.3">
      <c r="A35" s="22"/>
      <c r="B35" s="22" t="s">
        <v>73</v>
      </c>
      <c r="C35" s="21"/>
      <c r="D35" s="24">
        <v>750</v>
      </c>
      <c r="E35" s="23">
        <f>E30+E31+E32+E33+E34</f>
        <v>38.6</v>
      </c>
      <c r="F35" s="23">
        <f t="shared" ref="F35:M35" si="4">F30+F31+F32+F33+F34</f>
        <v>39.9</v>
      </c>
      <c r="G35" s="23">
        <f t="shared" si="4"/>
        <v>148.6</v>
      </c>
      <c r="H35" s="23">
        <f t="shared" si="4"/>
        <v>1149.9000000000001</v>
      </c>
      <c r="I35" s="23">
        <f t="shared" si="4"/>
        <v>115.49000000000001</v>
      </c>
      <c r="J35" s="23">
        <f t="shared" si="4"/>
        <v>86.59</v>
      </c>
      <c r="K35" s="23">
        <f t="shared" si="4"/>
        <v>6.5600000000000005</v>
      </c>
      <c r="L35" s="23">
        <f t="shared" si="4"/>
        <v>0.49</v>
      </c>
      <c r="M35" s="23">
        <f t="shared" si="4"/>
        <v>35.809999999999995</v>
      </c>
    </row>
    <row r="36" spans="1:13" ht="19.5" customHeight="1" x14ac:dyDescent="0.3">
      <c r="A36" s="34" t="s">
        <v>210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6"/>
    </row>
    <row r="37" spans="1:13" ht="21.6" customHeight="1" x14ac:dyDescent="0.3">
      <c r="A37" s="8" t="s">
        <v>211</v>
      </c>
      <c r="B37" s="8" t="s">
        <v>212</v>
      </c>
      <c r="C37" s="7" t="s">
        <v>20</v>
      </c>
      <c r="D37" s="7" t="s">
        <v>33</v>
      </c>
      <c r="E37" s="7" t="s">
        <v>213</v>
      </c>
      <c r="F37" s="7" t="s">
        <v>110</v>
      </c>
      <c r="G37" s="7" t="s">
        <v>214</v>
      </c>
      <c r="H37" s="7" t="s">
        <v>215</v>
      </c>
      <c r="I37" s="7" t="s">
        <v>216</v>
      </c>
      <c r="J37" s="7" t="s">
        <v>217</v>
      </c>
      <c r="K37" s="7" t="s">
        <v>88</v>
      </c>
      <c r="L37" s="7" t="s">
        <v>84</v>
      </c>
      <c r="M37" s="7" t="s">
        <v>218</v>
      </c>
    </row>
    <row r="38" spans="1:13" s="18" customFormat="1" ht="21.6" customHeight="1" x14ac:dyDescent="0.3">
      <c r="A38" s="25"/>
      <c r="B38" s="25" t="s">
        <v>219</v>
      </c>
      <c r="C38" s="25"/>
      <c r="D38" s="25"/>
      <c r="E38" s="27">
        <f>E37+E35+E28+E24+E16+E12</f>
        <v>114.68</v>
      </c>
      <c r="F38" s="27">
        <f t="shared" ref="F38:M38" si="5">F37+F35+F28+F24+F16+F12</f>
        <v>99.7</v>
      </c>
      <c r="G38" s="27">
        <f t="shared" si="5"/>
        <v>445.67999999999995</v>
      </c>
      <c r="H38" s="27">
        <f t="shared" si="5"/>
        <v>3015</v>
      </c>
      <c r="I38" s="27">
        <f t="shared" si="5"/>
        <v>851.6099999999999</v>
      </c>
      <c r="J38" s="27">
        <f t="shared" si="5"/>
        <v>315.13</v>
      </c>
      <c r="K38" s="27">
        <f t="shared" si="5"/>
        <v>22.46</v>
      </c>
      <c r="L38" s="27">
        <f t="shared" si="5"/>
        <v>8.129999999999999</v>
      </c>
      <c r="M38" s="27">
        <f t="shared" si="5"/>
        <v>106.16999999999999</v>
      </c>
    </row>
  </sheetData>
  <mergeCells count="14">
    <mergeCell ref="A13:M13"/>
    <mergeCell ref="A17:M17"/>
    <mergeCell ref="A25:M25"/>
    <mergeCell ref="A29:M29"/>
    <mergeCell ref="A36:M36"/>
    <mergeCell ref="A1:N1"/>
    <mergeCell ref="A2:N2"/>
    <mergeCell ref="E4:H4"/>
    <mergeCell ref="I4:M4"/>
    <mergeCell ref="A6:M6"/>
    <mergeCell ref="A4:A5"/>
    <mergeCell ref="B4:B5"/>
    <mergeCell ref="C4:C5"/>
    <mergeCell ref="D4:D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B18" sqref="B18"/>
    </sheetView>
  </sheetViews>
  <sheetFormatPr defaultColWidth="9" defaultRowHeight="13.8" x14ac:dyDescent="0.3"/>
  <cols>
    <col min="1" max="1" width="5.109375" style="1" customWidth="1"/>
    <col min="2" max="2" width="23.88671875" style="1" customWidth="1"/>
    <col min="3" max="3" width="9" style="1" customWidth="1"/>
    <col min="4" max="4" width="9" style="1"/>
    <col min="5" max="7" width="9.109375" style="1" customWidth="1"/>
    <col min="8" max="8" width="9.5546875" style="1" customWidth="1"/>
    <col min="9" max="13" width="9.109375" style="1" customWidth="1"/>
    <col min="14" max="16384" width="9" style="1"/>
  </cols>
  <sheetData>
    <row r="1" spans="1:14" ht="17.399999999999999" x14ac:dyDescent="0.3">
      <c r="A1" s="28" t="s">
        <v>220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3">
      <c r="A3" s="37" t="s">
        <v>2</v>
      </c>
      <c r="B3" s="37" t="s">
        <v>3</v>
      </c>
      <c r="C3" s="39" t="s">
        <v>4</v>
      </c>
      <c r="D3" s="37" t="s">
        <v>5</v>
      </c>
      <c r="E3" s="29" t="s">
        <v>6</v>
      </c>
      <c r="F3" s="30"/>
      <c r="G3" s="30"/>
      <c r="H3" s="31"/>
      <c r="I3" s="29" t="s">
        <v>7</v>
      </c>
      <c r="J3" s="30"/>
      <c r="K3" s="30"/>
      <c r="L3" s="30"/>
      <c r="M3" s="31"/>
    </row>
    <row r="4" spans="1:14" ht="27.6" x14ac:dyDescent="0.3">
      <c r="A4" s="38"/>
      <c r="B4" s="38"/>
      <c r="C4" s="40"/>
      <c r="D4" s="38"/>
      <c r="E4" s="19" t="s">
        <v>8</v>
      </c>
      <c r="F4" s="19" t="s">
        <v>9</v>
      </c>
      <c r="G4" s="19" t="s">
        <v>10</v>
      </c>
      <c r="H4" s="20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</row>
    <row r="5" spans="1:14" ht="19.5" customHeight="1" x14ac:dyDescent="0.3">
      <c r="A5" s="29" t="s">
        <v>17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4" ht="28.5" customHeight="1" x14ac:dyDescent="0.3">
      <c r="A6" s="7" t="s">
        <v>221</v>
      </c>
      <c r="B6" s="8" t="s">
        <v>222</v>
      </c>
      <c r="C6" s="7" t="s">
        <v>20</v>
      </c>
      <c r="D6" s="7" t="s">
        <v>223</v>
      </c>
      <c r="E6" s="7" t="s">
        <v>224</v>
      </c>
      <c r="F6" s="7" t="s">
        <v>225</v>
      </c>
      <c r="G6" s="7" t="s">
        <v>226</v>
      </c>
      <c r="H6" s="7" t="s">
        <v>227</v>
      </c>
      <c r="I6" s="7" t="s">
        <v>228</v>
      </c>
      <c r="J6" s="7" t="s">
        <v>229</v>
      </c>
      <c r="K6" s="7" t="s">
        <v>230</v>
      </c>
      <c r="L6" s="7" t="s">
        <v>209</v>
      </c>
      <c r="M6" s="7" t="s">
        <v>231</v>
      </c>
    </row>
    <row r="7" spans="1:14" ht="28.5" customHeight="1" x14ac:dyDescent="0.3">
      <c r="A7" s="8" t="s">
        <v>232</v>
      </c>
      <c r="B7" s="8" t="s">
        <v>233</v>
      </c>
      <c r="C7" s="7" t="s">
        <v>20</v>
      </c>
      <c r="D7" s="7" t="s">
        <v>33</v>
      </c>
      <c r="E7" s="7" t="s">
        <v>147</v>
      </c>
      <c r="F7" s="7" t="s">
        <v>234</v>
      </c>
      <c r="G7" s="7" t="s">
        <v>235</v>
      </c>
      <c r="H7" s="7" t="s">
        <v>236</v>
      </c>
      <c r="I7" s="7" t="s">
        <v>237</v>
      </c>
      <c r="J7" s="7" t="s">
        <v>238</v>
      </c>
      <c r="K7" s="7" t="s">
        <v>191</v>
      </c>
      <c r="L7" s="7" t="s">
        <v>40</v>
      </c>
      <c r="M7" s="7" t="s">
        <v>239</v>
      </c>
    </row>
    <row r="8" spans="1:14" ht="28.5" customHeight="1" x14ac:dyDescent="0.3">
      <c r="A8" s="7" t="s">
        <v>42</v>
      </c>
      <c r="B8" s="8" t="s">
        <v>43</v>
      </c>
      <c r="C8" s="7" t="s">
        <v>20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7" t="s">
        <v>50</v>
      </c>
      <c r="K8" s="7" t="s">
        <v>51</v>
      </c>
      <c r="L8" s="7" t="s">
        <v>52</v>
      </c>
      <c r="M8" s="7" t="s">
        <v>53</v>
      </c>
    </row>
    <row r="9" spans="1:14" ht="28.5" customHeight="1" x14ac:dyDescent="0.3">
      <c r="A9" s="7" t="s">
        <v>54</v>
      </c>
      <c r="B9" s="8" t="s">
        <v>55</v>
      </c>
      <c r="C9" s="7" t="s">
        <v>20</v>
      </c>
      <c r="D9" s="7" t="s">
        <v>56</v>
      </c>
      <c r="E9" s="7" t="s">
        <v>57</v>
      </c>
      <c r="F9" s="7" t="s">
        <v>58</v>
      </c>
      <c r="G9" s="7" t="s">
        <v>57</v>
      </c>
      <c r="H9" s="7" t="s">
        <v>59</v>
      </c>
      <c r="I9" s="7" t="s">
        <v>60</v>
      </c>
      <c r="J9" s="7" t="s">
        <v>53</v>
      </c>
      <c r="K9" s="7" t="s">
        <v>61</v>
      </c>
      <c r="L9" s="7" t="s">
        <v>53</v>
      </c>
      <c r="M9" s="7" t="s">
        <v>53</v>
      </c>
    </row>
    <row r="10" spans="1:14" ht="28.5" customHeight="1" x14ac:dyDescent="0.3">
      <c r="A10" s="7" t="s">
        <v>240</v>
      </c>
      <c r="B10" s="8" t="s">
        <v>241</v>
      </c>
      <c r="C10" s="7" t="s">
        <v>20</v>
      </c>
      <c r="D10" s="7" t="s">
        <v>242</v>
      </c>
      <c r="E10" s="7" t="s">
        <v>45</v>
      </c>
      <c r="F10" s="7" t="s">
        <v>213</v>
      </c>
      <c r="G10" s="7" t="s">
        <v>53</v>
      </c>
      <c r="H10" s="7" t="s">
        <v>243</v>
      </c>
      <c r="I10" s="7" t="s">
        <v>244</v>
      </c>
      <c r="J10" s="7" t="s">
        <v>245</v>
      </c>
      <c r="K10" s="7" t="s">
        <v>246</v>
      </c>
      <c r="L10" s="7" t="s">
        <v>40</v>
      </c>
      <c r="M10" s="7" t="s">
        <v>246</v>
      </c>
    </row>
    <row r="11" spans="1:14" s="18" customFormat="1" ht="21" customHeight="1" x14ac:dyDescent="0.3">
      <c r="A11" s="21"/>
      <c r="B11" s="22" t="s">
        <v>73</v>
      </c>
      <c r="C11" s="21"/>
      <c r="D11" s="21" t="s">
        <v>247</v>
      </c>
      <c r="E11" s="23">
        <f>E6+E7+E8+E9+E10</f>
        <v>41.2</v>
      </c>
      <c r="F11" s="23">
        <f t="shared" ref="F11:M11" si="0">F6+F7+F8+F9+F10</f>
        <v>49.099999999999994</v>
      </c>
      <c r="G11" s="23">
        <f t="shared" si="0"/>
        <v>121.1</v>
      </c>
      <c r="H11" s="23">
        <f t="shared" si="0"/>
        <v>1122</v>
      </c>
      <c r="I11" s="23">
        <f t="shared" si="0"/>
        <v>861.16</v>
      </c>
      <c r="J11" s="23">
        <f t="shared" si="0"/>
        <v>113.43</v>
      </c>
      <c r="K11" s="23">
        <f t="shared" si="0"/>
        <v>3.75</v>
      </c>
      <c r="L11" s="23">
        <f t="shared" si="0"/>
        <v>0.31000000000000005</v>
      </c>
      <c r="M11" s="23">
        <f t="shared" si="0"/>
        <v>1.25</v>
      </c>
    </row>
    <row r="12" spans="1:14" ht="19.5" customHeight="1" x14ac:dyDescent="0.3">
      <c r="A12" s="34" t="s">
        <v>75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4" ht="28.5" customHeight="1" x14ac:dyDescent="0.3">
      <c r="A13" s="8" t="s">
        <v>157</v>
      </c>
      <c r="B13" s="8" t="s">
        <v>248</v>
      </c>
      <c r="C13" s="7" t="s">
        <v>20</v>
      </c>
      <c r="D13" s="7" t="s">
        <v>64</v>
      </c>
      <c r="E13" s="7" t="s">
        <v>249</v>
      </c>
      <c r="F13" s="7" t="s">
        <v>250</v>
      </c>
      <c r="G13" s="7" t="s">
        <v>251</v>
      </c>
      <c r="H13" s="7" t="s">
        <v>252</v>
      </c>
      <c r="I13" s="7" t="s">
        <v>253</v>
      </c>
      <c r="J13" s="7" t="s">
        <v>53</v>
      </c>
      <c r="K13" s="7" t="s">
        <v>53</v>
      </c>
      <c r="L13" s="7" t="s">
        <v>53</v>
      </c>
      <c r="M13" s="7" t="s">
        <v>40</v>
      </c>
    </row>
    <row r="14" spans="1:14" ht="28.5" customHeight="1" x14ac:dyDescent="0.3">
      <c r="A14" s="7" t="s">
        <v>254</v>
      </c>
      <c r="B14" s="8" t="s">
        <v>255</v>
      </c>
      <c r="C14" s="7" t="s">
        <v>20</v>
      </c>
      <c r="D14" s="7" t="s">
        <v>33</v>
      </c>
      <c r="E14" s="7" t="s">
        <v>256</v>
      </c>
      <c r="F14" s="7" t="s">
        <v>257</v>
      </c>
      <c r="G14" s="7" t="s">
        <v>258</v>
      </c>
      <c r="H14" s="7" t="s">
        <v>259</v>
      </c>
      <c r="I14" s="7" t="s">
        <v>260</v>
      </c>
      <c r="J14" s="7" t="s">
        <v>261</v>
      </c>
      <c r="K14" s="7" t="s">
        <v>127</v>
      </c>
      <c r="L14" s="7" t="s">
        <v>52</v>
      </c>
      <c r="M14" s="7" t="s">
        <v>262</v>
      </c>
    </row>
    <row r="15" spans="1:14" s="18" customFormat="1" ht="21" customHeight="1" x14ac:dyDescent="0.3">
      <c r="A15" s="21"/>
      <c r="B15" s="22" t="s">
        <v>73</v>
      </c>
      <c r="C15" s="22"/>
      <c r="D15" s="24">
        <f>D13+D14</f>
        <v>240</v>
      </c>
      <c r="E15" s="23">
        <f t="shared" ref="E15:M15" si="1">E13+E14</f>
        <v>4.9000000000000004</v>
      </c>
      <c r="F15" s="23">
        <f t="shared" si="1"/>
        <v>13.8</v>
      </c>
      <c r="G15" s="23">
        <f t="shared" si="1"/>
        <v>34.9</v>
      </c>
      <c r="H15" s="23">
        <f t="shared" si="1"/>
        <v>214.8</v>
      </c>
      <c r="I15" s="23">
        <f t="shared" si="1"/>
        <v>113.57000000000001</v>
      </c>
      <c r="J15" s="23">
        <f t="shared" si="1"/>
        <v>26.97</v>
      </c>
      <c r="K15" s="23">
        <f t="shared" si="1"/>
        <v>0.88</v>
      </c>
      <c r="L15" s="23">
        <f t="shared" si="1"/>
        <v>0.16</v>
      </c>
      <c r="M15" s="23">
        <f t="shared" si="1"/>
        <v>0.53</v>
      </c>
    </row>
    <row r="16" spans="1:14" ht="19.5" customHeight="1" x14ac:dyDescent="0.3">
      <c r="A16" s="34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ht="22.8" customHeight="1" x14ac:dyDescent="0.3">
      <c r="A17" s="7" t="s">
        <v>263</v>
      </c>
      <c r="B17" s="8" t="s">
        <v>264</v>
      </c>
      <c r="C17" s="7" t="s">
        <v>20</v>
      </c>
      <c r="D17" s="7" t="s">
        <v>44</v>
      </c>
      <c r="E17" s="7" t="s">
        <v>116</v>
      </c>
      <c r="F17" s="7" t="s">
        <v>88</v>
      </c>
      <c r="G17" s="7" t="s">
        <v>265</v>
      </c>
      <c r="H17" s="7" t="s">
        <v>266</v>
      </c>
      <c r="I17" s="7" t="s">
        <v>168</v>
      </c>
      <c r="J17" s="7" t="s">
        <v>267</v>
      </c>
      <c r="K17" s="7" t="s">
        <v>97</v>
      </c>
      <c r="L17" s="7" t="s">
        <v>84</v>
      </c>
      <c r="M17" s="7" t="s">
        <v>164</v>
      </c>
    </row>
    <row r="18" spans="1:13" ht="40.200000000000003" customHeight="1" x14ac:dyDescent="0.3">
      <c r="A18" s="7" t="s">
        <v>268</v>
      </c>
      <c r="B18" s="55" t="s">
        <v>269</v>
      </c>
      <c r="C18" s="7" t="s">
        <v>20</v>
      </c>
      <c r="D18" s="7" t="s">
        <v>270</v>
      </c>
      <c r="E18" s="7" t="s">
        <v>51</v>
      </c>
      <c r="F18" s="7" t="s">
        <v>271</v>
      </c>
      <c r="G18" s="7" t="s">
        <v>272</v>
      </c>
      <c r="H18" s="7" t="s">
        <v>196</v>
      </c>
      <c r="I18" s="7" t="s">
        <v>273</v>
      </c>
      <c r="J18" s="7" t="s">
        <v>274</v>
      </c>
      <c r="K18" s="7" t="s">
        <v>190</v>
      </c>
      <c r="L18" s="7" t="s">
        <v>104</v>
      </c>
      <c r="M18" s="7" t="s">
        <v>275</v>
      </c>
    </row>
    <row r="19" spans="1:13" ht="28.5" customHeight="1" x14ac:dyDescent="0.3">
      <c r="A19" s="8" t="s">
        <v>276</v>
      </c>
      <c r="B19" s="8" t="s">
        <v>277</v>
      </c>
      <c r="C19" s="7" t="s">
        <v>20</v>
      </c>
      <c r="D19" s="7" t="s">
        <v>119</v>
      </c>
      <c r="E19" s="7" t="s">
        <v>109</v>
      </c>
      <c r="F19" s="7" t="s">
        <v>72</v>
      </c>
      <c r="G19" s="7" t="s">
        <v>71</v>
      </c>
      <c r="H19" s="7" t="s">
        <v>278</v>
      </c>
      <c r="I19" s="7" t="s">
        <v>279</v>
      </c>
      <c r="J19" s="7" t="s">
        <v>280</v>
      </c>
      <c r="K19" s="7" t="s">
        <v>281</v>
      </c>
      <c r="L19" s="7" t="s">
        <v>61</v>
      </c>
      <c r="M19" s="7" t="s">
        <v>282</v>
      </c>
    </row>
    <row r="20" spans="1:13" ht="28.5" customHeight="1" x14ac:dyDescent="0.3">
      <c r="A20" s="8" t="s">
        <v>283</v>
      </c>
      <c r="B20" s="8" t="s">
        <v>284</v>
      </c>
      <c r="C20" s="7" t="s">
        <v>20</v>
      </c>
      <c r="D20" s="7" t="s">
        <v>285</v>
      </c>
      <c r="E20" s="7" t="s">
        <v>286</v>
      </c>
      <c r="F20" s="7" t="s">
        <v>287</v>
      </c>
      <c r="G20" s="7" t="s">
        <v>288</v>
      </c>
      <c r="H20" s="7" t="s">
        <v>289</v>
      </c>
      <c r="I20" s="7" t="s">
        <v>290</v>
      </c>
      <c r="J20" s="7" t="s">
        <v>291</v>
      </c>
      <c r="K20" s="7" t="s">
        <v>127</v>
      </c>
      <c r="L20" s="7" t="s">
        <v>41</v>
      </c>
      <c r="M20" s="7" t="s">
        <v>53</v>
      </c>
    </row>
    <row r="21" spans="1:13" ht="21.6" customHeight="1" x14ac:dyDescent="0.3">
      <c r="A21" s="7" t="s">
        <v>292</v>
      </c>
      <c r="B21" s="8" t="s">
        <v>293</v>
      </c>
      <c r="C21" s="7" t="s">
        <v>20</v>
      </c>
      <c r="D21" s="7" t="s">
        <v>33</v>
      </c>
      <c r="E21" s="7" t="s">
        <v>294</v>
      </c>
      <c r="F21" s="7" t="s">
        <v>57</v>
      </c>
      <c r="G21" s="7" t="s">
        <v>295</v>
      </c>
      <c r="H21" s="7" t="s">
        <v>296</v>
      </c>
      <c r="I21" s="7" t="s">
        <v>297</v>
      </c>
      <c r="J21" s="7" t="s">
        <v>298</v>
      </c>
      <c r="K21" s="7" t="s">
        <v>299</v>
      </c>
      <c r="L21" s="7" t="s">
        <v>84</v>
      </c>
      <c r="M21" s="7" t="s">
        <v>180</v>
      </c>
    </row>
    <row r="22" spans="1:13" ht="21.6" customHeight="1" x14ac:dyDescent="0.3">
      <c r="A22" s="7" t="s">
        <v>148</v>
      </c>
      <c r="B22" s="8" t="s">
        <v>149</v>
      </c>
      <c r="C22" s="7" t="s">
        <v>20</v>
      </c>
      <c r="D22" s="7" t="s">
        <v>44</v>
      </c>
      <c r="E22" s="7" t="s">
        <v>71</v>
      </c>
      <c r="F22" s="7" t="s">
        <v>116</v>
      </c>
      <c r="G22" s="7" t="s">
        <v>150</v>
      </c>
      <c r="H22" s="7" t="s">
        <v>151</v>
      </c>
      <c r="I22" s="7" t="s">
        <v>152</v>
      </c>
      <c r="J22" s="7" t="s">
        <v>153</v>
      </c>
      <c r="K22" s="7" t="s">
        <v>154</v>
      </c>
      <c r="L22" s="7" t="s">
        <v>29</v>
      </c>
      <c r="M22" s="7" t="s">
        <v>53</v>
      </c>
    </row>
    <row r="23" spans="1:13" s="18" customFormat="1" ht="21" customHeight="1" x14ac:dyDescent="0.3">
      <c r="A23" s="22"/>
      <c r="B23" s="22" t="s">
        <v>73</v>
      </c>
      <c r="C23" s="21"/>
      <c r="D23" s="21" t="s">
        <v>300</v>
      </c>
      <c r="E23" s="23">
        <f>E17+E18+E19+E20+E21+E22</f>
        <v>26.5</v>
      </c>
      <c r="F23" s="23">
        <f t="shared" ref="F23:M23" si="2">F17+F18+F19+F20+F21+F22</f>
        <v>16.5</v>
      </c>
      <c r="G23" s="23">
        <f t="shared" si="2"/>
        <v>131.5</v>
      </c>
      <c r="H23" s="23">
        <f t="shared" si="2"/>
        <v>791</v>
      </c>
      <c r="I23" s="23">
        <f t="shared" si="2"/>
        <v>104.67</v>
      </c>
      <c r="J23" s="23">
        <f t="shared" si="2"/>
        <v>108.35</v>
      </c>
      <c r="K23" s="23">
        <f t="shared" si="2"/>
        <v>7.99</v>
      </c>
      <c r="L23" s="23">
        <f t="shared" si="2"/>
        <v>0.45</v>
      </c>
      <c r="M23" s="23">
        <f t="shared" si="2"/>
        <v>34.61</v>
      </c>
    </row>
    <row r="24" spans="1:13" ht="19.5" customHeight="1" x14ac:dyDescent="0.3">
      <c r="A24" s="34" t="s">
        <v>156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</row>
    <row r="25" spans="1:13" ht="21" customHeight="1" x14ac:dyDescent="0.3">
      <c r="A25" s="8" t="s">
        <v>157</v>
      </c>
      <c r="B25" s="8" t="s">
        <v>301</v>
      </c>
      <c r="C25" s="7" t="s">
        <v>20</v>
      </c>
      <c r="D25" s="7" t="s">
        <v>33</v>
      </c>
      <c r="E25" s="7" t="s">
        <v>146</v>
      </c>
      <c r="F25" s="7" t="s">
        <v>146</v>
      </c>
      <c r="G25" s="7" t="s">
        <v>302</v>
      </c>
      <c r="H25" s="7" t="s">
        <v>303</v>
      </c>
      <c r="I25" s="7" t="s">
        <v>163</v>
      </c>
      <c r="J25" s="7" t="s">
        <v>53</v>
      </c>
      <c r="K25" s="7" t="s">
        <v>304</v>
      </c>
      <c r="L25" s="7" t="s">
        <v>57</v>
      </c>
      <c r="M25" s="7" t="s">
        <v>164</v>
      </c>
    </row>
    <row r="26" spans="1:13" ht="20.399999999999999" customHeight="1" x14ac:dyDescent="0.3">
      <c r="A26" s="8" t="s">
        <v>157</v>
      </c>
      <c r="B26" s="8" t="s">
        <v>165</v>
      </c>
      <c r="C26" s="7" t="s">
        <v>20</v>
      </c>
      <c r="D26" s="7" t="s">
        <v>33</v>
      </c>
      <c r="E26" s="7" t="s">
        <v>46</v>
      </c>
      <c r="F26" s="7" t="s">
        <v>88</v>
      </c>
      <c r="G26" s="7" t="s">
        <v>166</v>
      </c>
      <c r="H26" s="7" t="s">
        <v>167</v>
      </c>
      <c r="I26" s="7" t="s">
        <v>168</v>
      </c>
      <c r="J26" s="7" t="s">
        <v>169</v>
      </c>
      <c r="K26" s="7" t="s">
        <v>88</v>
      </c>
      <c r="L26" s="7" t="s">
        <v>53</v>
      </c>
      <c r="M26" s="7" t="s">
        <v>170</v>
      </c>
    </row>
    <row r="27" spans="1:13" s="18" customFormat="1" ht="21" customHeight="1" x14ac:dyDescent="0.3">
      <c r="A27" s="22"/>
      <c r="B27" s="22" t="s">
        <v>73</v>
      </c>
      <c r="C27" s="21"/>
      <c r="D27" s="24">
        <f>D26+D26</f>
        <v>400</v>
      </c>
      <c r="E27" s="23">
        <f t="shared" ref="E27:M27" si="3">E26+E26</f>
        <v>2</v>
      </c>
      <c r="F27" s="23">
        <f t="shared" si="3"/>
        <v>0.4</v>
      </c>
      <c r="G27" s="23">
        <f t="shared" si="3"/>
        <v>11.6</v>
      </c>
      <c r="H27" s="23">
        <f t="shared" si="3"/>
        <v>61</v>
      </c>
      <c r="I27" s="23">
        <f t="shared" si="3"/>
        <v>28</v>
      </c>
      <c r="J27" s="23">
        <f t="shared" si="3"/>
        <v>0.8</v>
      </c>
      <c r="K27" s="23">
        <f t="shared" si="3"/>
        <v>0.4</v>
      </c>
      <c r="L27" s="23">
        <f t="shared" si="3"/>
        <v>0</v>
      </c>
      <c r="M27" s="23">
        <f t="shared" si="3"/>
        <v>12</v>
      </c>
    </row>
    <row r="28" spans="1:13" ht="19.5" customHeight="1" x14ac:dyDescent="0.3">
      <c r="A28" s="34" t="s">
        <v>171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spans="1:13" ht="21" customHeight="1" x14ac:dyDescent="0.3">
      <c r="A29" s="8" t="s">
        <v>305</v>
      </c>
      <c r="B29" s="8" t="s">
        <v>306</v>
      </c>
      <c r="C29" s="7" t="s">
        <v>20</v>
      </c>
      <c r="D29" s="7" t="s">
        <v>44</v>
      </c>
      <c r="E29" s="7" t="s">
        <v>147</v>
      </c>
      <c r="F29" s="7" t="s">
        <v>286</v>
      </c>
      <c r="G29" s="7" t="s">
        <v>307</v>
      </c>
      <c r="H29" s="7" t="s">
        <v>308</v>
      </c>
      <c r="I29" s="7" t="s">
        <v>309</v>
      </c>
      <c r="J29" s="7" t="s">
        <v>310</v>
      </c>
      <c r="K29" s="7" t="s">
        <v>311</v>
      </c>
      <c r="L29" s="7" t="s">
        <v>39</v>
      </c>
      <c r="M29" s="7" t="s">
        <v>312</v>
      </c>
    </row>
    <row r="30" spans="1:13" ht="28.5" customHeight="1" x14ac:dyDescent="0.3">
      <c r="A30" s="7" t="s">
        <v>313</v>
      </c>
      <c r="B30" s="8" t="s">
        <v>314</v>
      </c>
      <c r="C30" s="7" t="s">
        <v>20</v>
      </c>
      <c r="D30" s="7" t="s">
        <v>315</v>
      </c>
      <c r="E30" s="7" t="s">
        <v>316</v>
      </c>
      <c r="F30" s="7" t="s">
        <v>317</v>
      </c>
      <c r="G30" s="7" t="s">
        <v>146</v>
      </c>
      <c r="H30" s="7" t="s">
        <v>318</v>
      </c>
      <c r="I30" s="7" t="s">
        <v>319</v>
      </c>
      <c r="J30" s="7" t="s">
        <v>320</v>
      </c>
      <c r="K30" s="7" t="s">
        <v>321</v>
      </c>
      <c r="L30" s="7" t="s">
        <v>322</v>
      </c>
      <c r="M30" s="7" t="s">
        <v>53</v>
      </c>
    </row>
    <row r="31" spans="1:13" ht="22.2" customHeight="1" x14ac:dyDescent="0.3">
      <c r="A31" s="8" t="s">
        <v>323</v>
      </c>
      <c r="B31" s="8" t="s">
        <v>324</v>
      </c>
      <c r="C31" s="7" t="s">
        <v>20</v>
      </c>
      <c r="D31" s="7" t="s">
        <v>325</v>
      </c>
      <c r="E31" s="7" t="s">
        <v>326</v>
      </c>
      <c r="F31" s="7" t="s">
        <v>327</v>
      </c>
      <c r="G31" s="7" t="s">
        <v>328</v>
      </c>
      <c r="H31" s="7" t="s">
        <v>329</v>
      </c>
      <c r="I31" s="7" t="s">
        <v>330</v>
      </c>
      <c r="J31" s="7" t="s">
        <v>331</v>
      </c>
      <c r="K31" s="7" t="s">
        <v>332</v>
      </c>
      <c r="L31" s="7" t="s">
        <v>52</v>
      </c>
      <c r="M31" s="7" t="s">
        <v>333</v>
      </c>
    </row>
    <row r="32" spans="1:13" ht="21" customHeight="1" x14ac:dyDescent="0.3">
      <c r="A32" s="8" t="s">
        <v>334</v>
      </c>
      <c r="B32" s="8" t="s">
        <v>335</v>
      </c>
      <c r="C32" s="7" t="s">
        <v>20</v>
      </c>
      <c r="D32" s="7" t="s">
        <v>33</v>
      </c>
      <c r="E32" s="7" t="s">
        <v>57</v>
      </c>
      <c r="F32" s="7" t="s">
        <v>57</v>
      </c>
      <c r="G32" s="7" t="s">
        <v>336</v>
      </c>
      <c r="H32" s="7" t="s">
        <v>303</v>
      </c>
      <c r="I32" s="7" t="s">
        <v>337</v>
      </c>
      <c r="J32" s="7" t="s">
        <v>208</v>
      </c>
      <c r="K32" s="7" t="s">
        <v>311</v>
      </c>
      <c r="L32" s="7" t="s">
        <v>338</v>
      </c>
      <c r="M32" s="7" t="s">
        <v>339</v>
      </c>
    </row>
    <row r="33" spans="1:13" ht="22.2" customHeight="1" x14ac:dyDescent="0.3">
      <c r="A33" s="8" t="s">
        <v>148</v>
      </c>
      <c r="B33" s="8" t="s">
        <v>149</v>
      </c>
      <c r="C33" s="7" t="s">
        <v>20</v>
      </c>
      <c r="D33" s="7" t="s">
        <v>201</v>
      </c>
      <c r="E33" s="7" t="s">
        <v>202</v>
      </c>
      <c r="F33" s="7" t="s">
        <v>203</v>
      </c>
      <c r="G33" s="7" t="s">
        <v>204</v>
      </c>
      <c r="H33" s="7" t="s">
        <v>205</v>
      </c>
      <c r="I33" s="7" t="s">
        <v>206</v>
      </c>
      <c r="J33" s="7" t="s">
        <v>207</v>
      </c>
      <c r="K33" s="7" t="s">
        <v>208</v>
      </c>
      <c r="L33" s="7" t="s">
        <v>209</v>
      </c>
      <c r="M33" s="7" t="s">
        <v>53</v>
      </c>
    </row>
    <row r="34" spans="1:13" ht="22.2" customHeight="1" x14ac:dyDescent="0.3">
      <c r="A34" s="7" t="s">
        <v>42</v>
      </c>
      <c r="B34" s="8" t="s">
        <v>43</v>
      </c>
      <c r="C34" s="7" t="s">
        <v>20</v>
      </c>
      <c r="D34" s="7" t="s">
        <v>44</v>
      </c>
      <c r="E34" s="7" t="s">
        <v>45</v>
      </c>
      <c r="F34" s="7" t="s">
        <v>46</v>
      </c>
      <c r="G34" s="7" t="s">
        <v>47</v>
      </c>
      <c r="H34" s="7" t="s">
        <v>48</v>
      </c>
      <c r="I34" s="7" t="s">
        <v>49</v>
      </c>
      <c r="J34" s="7" t="s">
        <v>50</v>
      </c>
      <c r="K34" s="7" t="s">
        <v>51</v>
      </c>
      <c r="L34" s="7" t="s">
        <v>52</v>
      </c>
      <c r="M34" s="7" t="s">
        <v>53</v>
      </c>
    </row>
    <row r="35" spans="1:13" s="18" customFormat="1" ht="21" customHeight="1" x14ac:dyDescent="0.3">
      <c r="A35" s="22"/>
      <c r="B35" s="22" t="s">
        <v>73</v>
      </c>
      <c r="C35" s="21"/>
      <c r="D35" s="24">
        <v>740</v>
      </c>
      <c r="E35" s="23">
        <f t="shared" ref="E35:M35" si="4">E29+E30+E31+E32+E33+E34</f>
        <v>25.9</v>
      </c>
      <c r="F35" s="23">
        <f t="shared" si="4"/>
        <v>39.4</v>
      </c>
      <c r="G35" s="23">
        <f t="shared" si="4"/>
        <v>122.3</v>
      </c>
      <c r="H35" s="23">
        <f t="shared" si="4"/>
        <v>1000.5</v>
      </c>
      <c r="I35" s="23">
        <f t="shared" si="4"/>
        <v>133.19</v>
      </c>
      <c r="J35" s="23">
        <f t="shared" si="4"/>
        <v>97.36</v>
      </c>
      <c r="K35" s="23">
        <f t="shared" si="4"/>
        <v>7.99</v>
      </c>
      <c r="L35" s="23">
        <f t="shared" si="4"/>
        <v>0.59500000000000008</v>
      </c>
      <c r="M35" s="23">
        <f t="shared" si="4"/>
        <v>20</v>
      </c>
    </row>
    <row r="36" spans="1:13" ht="19.5" customHeight="1" x14ac:dyDescent="0.3">
      <c r="A36" s="34" t="s">
        <v>210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6"/>
    </row>
    <row r="37" spans="1:13" ht="20.399999999999999" customHeight="1" x14ac:dyDescent="0.3">
      <c r="A37" s="7" t="s">
        <v>340</v>
      </c>
      <c r="B37" s="8" t="s">
        <v>341</v>
      </c>
      <c r="C37" s="7" t="s">
        <v>20</v>
      </c>
      <c r="D37" s="7" t="s">
        <v>33</v>
      </c>
      <c r="E37" s="7" t="s">
        <v>342</v>
      </c>
      <c r="F37" s="7" t="s">
        <v>343</v>
      </c>
      <c r="G37" s="7" t="s">
        <v>344</v>
      </c>
      <c r="H37" s="7" t="s">
        <v>196</v>
      </c>
      <c r="I37" s="7" t="s">
        <v>345</v>
      </c>
      <c r="J37" s="7" t="s">
        <v>346</v>
      </c>
      <c r="K37" s="7" t="s">
        <v>29</v>
      </c>
      <c r="L37" s="7" t="s">
        <v>84</v>
      </c>
      <c r="M37" s="7" t="s">
        <v>347</v>
      </c>
    </row>
    <row r="38" spans="1:13" s="18" customFormat="1" ht="21.6" customHeight="1" x14ac:dyDescent="0.3">
      <c r="A38" s="25"/>
      <c r="B38" s="25" t="s">
        <v>219</v>
      </c>
      <c r="C38" s="25"/>
      <c r="D38" s="26"/>
      <c r="E38" s="27">
        <f>E11+E15+E23+E35+E27+E37</f>
        <v>106.2</v>
      </c>
      <c r="F38" s="27">
        <f t="shared" ref="F38:M38" si="5">F11+F15+F23+F35+F27+F37</f>
        <v>125.1</v>
      </c>
      <c r="G38" s="27">
        <f t="shared" si="5"/>
        <v>430.40000000000003</v>
      </c>
      <c r="H38" s="27">
        <f t="shared" si="5"/>
        <v>3300.3</v>
      </c>
      <c r="I38" s="27">
        <f t="shared" si="5"/>
        <v>1463.0400000000002</v>
      </c>
      <c r="J38" s="27">
        <f t="shared" si="5"/>
        <v>372.57000000000005</v>
      </c>
      <c r="K38" s="27">
        <f t="shared" si="5"/>
        <v>21.189999999999998</v>
      </c>
      <c r="L38" s="27">
        <f t="shared" si="5"/>
        <v>1.5750000000000002</v>
      </c>
      <c r="M38" s="27">
        <f t="shared" si="5"/>
        <v>69.48</v>
      </c>
    </row>
  </sheetData>
  <mergeCells count="13">
    <mergeCell ref="A16:M16"/>
    <mergeCell ref="A24:M24"/>
    <mergeCell ref="A28:M28"/>
    <mergeCell ref="A36:M36"/>
    <mergeCell ref="A3:A4"/>
    <mergeCell ref="B3:B4"/>
    <mergeCell ref="C3:C4"/>
    <mergeCell ref="D3:D4"/>
    <mergeCell ref="A1:N1"/>
    <mergeCell ref="E3:H3"/>
    <mergeCell ref="I3:M3"/>
    <mergeCell ref="A5:M5"/>
    <mergeCell ref="A12:M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workbookViewId="0">
      <selection activeCell="B18" sqref="B18"/>
    </sheetView>
  </sheetViews>
  <sheetFormatPr defaultColWidth="9" defaultRowHeight="13.8" x14ac:dyDescent="0.3"/>
  <cols>
    <col min="1" max="1" width="5.109375" style="1" customWidth="1"/>
    <col min="2" max="2" width="23.88671875" style="1" customWidth="1"/>
    <col min="3" max="3" width="9" style="1" customWidth="1"/>
    <col min="4" max="16384" width="9" style="1"/>
  </cols>
  <sheetData>
    <row r="1" spans="1:14" ht="17.399999999999999" x14ac:dyDescent="0.3">
      <c r="A1" s="28" t="s">
        <v>348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3">
      <c r="A3" s="37" t="s">
        <v>2</v>
      </c>
      <c r="B3" s="37" t="s">
        <v>3</v>
      </c>
      <c r="C3" s="39" t="s">
        <v>4</v>
      </c>
      <c r="D3" s="37" t="s">
        <v>5</v>
      </c>
      <c r="E3" s="29" t="s">
        <v>6</v>
      </c>
      <c r="F3" s="30"/>
      <c r="G3" s="30"/>
      <c r="H3" s="31"/>
      <c r="I3" s="29" t="s">
        <v>7</v>
      </c>
      <c r="J3" s="30"/>
      <c r="K3" s="30"/>
      <c r="L3" s="30"/>
      <c r="M3" s="31"/>
    </row>
    <row r="4" spans="1:14" ht="27.6" x14ac:dyDescent="0.3">
      <c r="A4" s="38"/>
      <c r="B4" s="38"/>
      <c r="C4" s="40"/>
      <c r="D4" s="38"/>
      <c r="E4" s="19" t="s">
        <v>8</v>
      </c>
      <c r="F4" s="19" t="s">
        <v>9</v>
      </c>
      <c r="G4" s="19" t="s">
        <v>10</v>
      </c>
      <c r="H4" s="20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</row>
    <row r="5" spans="1:14" ht="19.5" customHeight="1" x14ac:dyDescent="0.3">
      <c r="A5" s="29" t="s">
        <v>17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4" ht="28.5" customHeight="1" x14ac:dyDescent="0.3">
      <c r="A6" s="7" t="s">
        <v>349</v>
      </c>
      <c r="B6" s="8" t="s">
        <v>350</v>
      </c>
      <c r="C6" s="7" t="s">
        <v>20</v>
      </c>
      <c r="D6" s="7" t="s">
        <v>21</v>
      </c>
      <c r="E6" s="7" t="s">
        <v>351</v>
      </c>
      <c r="F6" s="7" t="s">
        <v>352</v>
      </c>
      <c r="G6" s="7" t="s">
        <v>353</v>
      </c>
      <c r="H6" s="7" t="s">
        <v>354</v>
      </c>
      <c r="I6" s="7" t="s">
        <v>355</v>
      </c>
      <c r="J6" s="7" t="s">
        <v>356</v>
      </c>
      <c r="K6" s="7" t="s">
        <v>357</v>
      </c>
      <c r="L6" s="7" t="s">
        <v>358</v>
      </c>
      <c r="M6" s="7" t="s">
        <v>30</v>
      </c>
    </row>
    <row r="7" spans="1:14" ht="28.5" customHeight="1" x14ac:dyDescent="0.3">
      <c r="A7" s="8" t="s">
        <v>359</v>
      </c>
      <c r="B7" s="8" t="s">
        <v>360</v>
      </c>
      <c r="C7" s="7" t="s">
        <v>20</v>
      </c>
      <c r="D7" s="7" t="s">
        <v>33</v>
      </c>
      <c r="E7" s="7" t="s">
        <v>110</v>
      </c>
      <c r="F7" s="7" t="s">
        <v>202</v>
      </c>
      <c r="G7" s="7" t="s">
        <v>361</v>
      </c>
      <c r="H7" s="7" t="s">
        <v>303</v>
      </c>
      <c r="I7" s="7" t="s">
        <v>362</v>
      </c>
      <c r="J7" s="7" t="s">
        <v>363</v>
      </c>
      <c r="K7" s="7" t="s">
        <v>180</v>
      </c>
      <c r="L7" s="7" t="s">
        <v>364</v>
      </c>
      <c r="M7" s="7" t="s">
        <v>262</v>
      </c>
    </row>
    <row r="8" spans="1:14" ht="21" customHeight="1" x14ac:dyDescent="0.3">
      <c r="A8" s="7" t="s">
        <v>42</v>
      </c>
      <c r="B8" s="8" t="s">
        <v>43</v>
      </c>
      <c r="C8" s="7" t="s">
        <v>20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7" t="s">
        <v>50</v>
      </c>
      <c r="K8" s="7" t="s">
        <v>51</v>
      </c>
      <c r="L8" s="7" t="s">
        <v>52</v>
      </c>
      <c r="M8" s="7" t="s">
        <v>53</v>
      </c>
    </row>
    <row r="9" spans="1:14" ht="28.5" customHeight="1" x14ac:dyDescent="0.3">
      <c r="A9" s="7" t="s">
        <v>54</v>
      </c>
      <c r="B9" s="8" t="s">
        <v>55</v>
      </c>
      <c r="C9" s="7" t="s">
        <v>20</v>
      </c>
      <c r="D9" s="7" t="s">
        <v>56</v>
      </c>
      <c r="E9" s="7" t="s">
        <v>57</v>
      </c>
      <c r="F9" s="7" t="s">
        <v>58</v>
      </c>
      <c r="G9" s="7" t="s">
        <v>57</v>
      </c>
      <c r="H9" s="7" t="s">
        <v>59</v>
      </c>
      <c r="I9" s="7" t="s">
        <v>60</v>
      </c>
      <c r="J9" s="7" t="s">
        <v>53</v>
      </c>
      <c r="K9" s="7" t="s">
        <v>61</v>
      </c>
      <c r="L9" s="7" t="s">
        <v>53</v>
      </c>
      <c r="M9" s="7" t="s">
        <v>53</v>
      </c>
    </row>
    <row r="10" spans="1:14" ht="21" customHeight="1" x14ac:dyDescent="0.3">
      <c r="A10" s="8" t="s">
        <v>62</v>
      </c>
      <c r="B10" s="8" t="s">
        <v>63</v>
      </c>
      <c r="C10" s="7" t="s">
        <v>20</v>
      </c>
      <c r="D10" s="7" t="s">
        <v>64</v>
      </c>
      <c r="E10" s="7" t="s">
        <v>65</v>
      </c>
      <c r="F10" s="7" t="s">
        <v>66</v>
      </c>
      <c r="G10" s="7" t="s">
        <v>67</v>
      </c>
      <c r="H10" s="7" t="s">
        <v>68</v>
      </c>
      <c r="I10" s="7" t="s">
        <v>69</v>
      </c>
      <c r="J10" s="7" t="s">
        <v>53</v>
      </c>
      <c r="K10" s="7" t="s">
        <v>70</v>
      </c>
      <c r="L10" s="7" t="s">
        <v>71</v>
      </c>
      <c r="M10" s="7" t="s">
        <v>72</v>
      </c>
    </row>
    <row r="11" spans="1:14" s="18" customFormat="1" ht="21" customHeight="1" x14ac:dyDescent="0.3">
      <c r="A11" s="21"/>
      <c r="B11" s="22" t="s">
        <v>73</v>
      </c>
      <c r="C11" s="21"/>
      <c r="D11" s="21" t="s">
        <v>74</v>
      </c>
      <c r="E11" s="23">
        <f>E6+E7+E8+E9+E10</f>
        <v>23.28</v>
      </c>
      <c r="F11" s="23">
        <f t="shared" ref="F11:M11" si="0">F6+F7+F8+F9+F10</f>
        <v>25.6</v>
      </c>
      <c r="G11" s="23">
        <f t="shared" si="0"/>
        <v>95.579999999999984</v>
      </c>
      <c r="H11" s="23">
        <f t="shared" si="0"/>
        <v>705.8</v>
      </c>
      <c r="I11" s="23">
        <f t="shared" si="0"/>
        <v>335.24</v>
      </c>
      <c r="J11" s="23">
        <f t="shared" si="0"/>
        <v>117.03</v>
      </c>
      <c r="K11" s="23">
        <f t="shared" si="0"/>
        <v>5.1899999999999995</v>
      </c>
      <c r="L11" s="23">
        <f t="shared" si="0"/>
        <v>6.04</v>
      </c>
      <c r="M11" s="23">
        <f t="shared" si="0"/>
        <v>6.37</v>
      </c>
    </row>
    <row r="12" spans="1:14" ht="19.5" customHeight="1" x14ac:dyDescent="0.3">
      <c r="A12" s="34" t="s">
        <v>75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4" ht="22.8" customHeight="1" x14ac:dyDescent="0.3">
      <c r="A13" s="7" t="s">
        <v>365</v>
      </c>
      <c r="B13" s="8" t="s">
        <v>366</v>
      </c>
      <c r="C13" s="7" t="s">
        <v>20</v>
      </c>
      <c r="D13" s="7" t="s">
        <v>44</v>
      </c>
      <c r="E13" s="7" t="s">
        <v>367</v>
      </c>
      <c r="F13" s="7" t="s">
        <v>368</v>
      </c>
      <c r="G13" s="7" t="s">
        <v>369</v>
      </c>
      <c r="H13" s="7" t="s">
        <v>370</v>
      </c>
      <c r="I13" s="7" t="s">
        <v>371</v>
      </c>
      <c r="J13" s="7" t="s">
        <v>372</v>
      </c>
      <c r="K13" s="7" t="s">
        <v>373</v>
      </c>
      <c r="L13" s="7" t="s">
        <v>41</v>
      </c>
      <c r="M13" s="7" t="s">
        <v>53</v>
      </c>
    </row>
    <row r="14" spans="1:14" ht="22.8" customHeight="1" x14ac:dyDescent="0.3">
      <c r="A14" s="7" t="s">
        <v>340</v>
      </c>
      <c r="B14" s="8" t="s">
        <v>341</v>
      </c>
      <c r="C14" s="7" t="s">
        <v>20</v>
      </c>
      <c r="D14" s="7" t="s">
        <v>33</v>
      </c>
      <c r="E14" s="7" t="s">
        <v>342</v>
      </c>
      <c r="F14" s="7" t="s">
        <v>343</v>
      </c>
      <c r="G14" s="7" t="s">
        <v>344</v>
      </c>
      <c r="H14" s="7" t="s">
        <v>196</v>
      </c>
      <c r="I14" s="7" t="s">
        <v>345</v>
      </c>
      <c r="J14" s="7" t="s">
        <v>346</v>
      </c>
      <c r="K14" s="7" t="s">
        <v>29</v>
      </c>
      <c r="L14" s="7" t="s">
        <v>84</v>
      </c>
      <c r="M14" s="7" t="s">
        <v>347</v>
      </c>
    </row>
    <row r="15" spans="1:14" s="18" customFormat="1" ht="21" customHeight="1" x14ac:dyDescent="0.3">
      <c r="A15" s="21"/>
      <c r="B15" s="22" t="s">
        <v>73</v>
      </c>
      <c r="C15" s="22"/>
      <c r="D15" s="24">
        <f>D13+D14</f>
        <v>300</v>
      </c>
      <c r="E15" s="23">
        <f>E13+E14</f>
        <v>12.3</v>
      </c>
      <c r="F15" s="23">
        <f t="shared" ref="F15:M15" si="1">F13+F14</f>
        <v>12</v>
      </c>
      <c r="G15" s="23">
        <f t="shared" si="1"/>
        <v>49.3</v>
      </c>
      <c r="H15" s="23">
        <f t="shared" si="1"/>
        <v>360</v>
      </c>
      <c r="I15" s="23">
        <f t="shared" si="1"/>
        <v>236.64999999999998</v>
      </c>
      <c r="J15" s="23">
        <f t="shared" si="1"/>
        <v>35</v>
      </c>
      <c r="K15" s="23">
        <f t="shared" si="1"/>
        <v>0.95</v>
      </c>
      <c r="L15" s="23">
        <f t="shared" si="1"/>
        <v>0.14000000000000001</v>
      </c>
      <c r="M15" s="23">
        <f t="shared" si="1"/>
        <v>1.0900000000000001</v>
      </c>
    </row>
    <row r="16" spans="1:14" ht="19.5" customHeight="1" x14ac:dyDescent="0.3">
      <c r="A16" s="34" t="s">
        <v>94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ht="28.5" customHeight="1" x14ac:dyDescent="0.3">
      <c r="A17" s="8" t="s">
        <v>374</v>
      </c>
      <c r="B17" s="8" t="s">
        <v>375</v>
      </c>
      <c r="C17" s="7" t="s">
        <v>20</v>
      </c>
      <c r="D17" s="7" t="s">
        <v>44</v>
      </c>
      <c r="E17" s="7" t="s">
        <v>146</v>
      </c>
      <c r="F17" s="7" t="s">
        <v>376</v>
      </c>
      <c r="G17" s="7" t="s">
        <v>326</v>
      </c>
      <c r="H17" s="7" t="s">
        <v>377</v>
      </c>
      <c r="I17" s="7" t="s">
        <v>378</v>
      </c>
      <c r="J17" s="7" t="s">
        <v>379</v>
      </c>
      <c r="K17" s="7" t="s">
        <v>380</v>
      </c>
      <c r="L17" s="7" t="s">
        <v>364</v>
      </c>
      <c r="M17" s="7" t="s">
        <v>342</v>
      </c>
    </row>
    <row r="18" spans="1:13" ht="39.6" customHeight="1" x14ac:dyDescent="0.3">
      <c r="A18" s="7" t="s">
        <v>381</v>
      </c>
      <c r="B18" s="55" t="s">
        <v>382</v>
      </c>
      <c r="C18" s="7" t="s">
        <v>20</v>
      </c>
      <c r="D18" s="7" t="s">
        <v>270</v>
      </c>
      <c r="E18" s="7" t="s">
        <v>51</v>
      </c>
      <c r="F18" s="7" t="s">
        <v>271</v>
      </c>
      <c r="G18" s="7" t="s">
        <v>383</v>
      </c>
      <c r="H18" s="7" t="s">
        <v>384</v>
      </c>
      <c r="I18" s="7" t="s">
        <v>385</v>
      </c>
      <c r="J18" s="7" t="s">
        <v>386</v>
      </c>
      <c r="K18" s="7" t="s">
        <v>92</v>
      </c>
      <c r="L18" s="7" t="s">
        <v>84</v>
      </c>
      <c r="M18" s="7" t="s">
        <v>387</v>
      </c>
    </row>
    <row r="19" spans="1:13" ht="27.6" customHeight="1" x14ac:dyDescent="0.3">
      <c r="A19" s="7" t="s">
        <v>388</v>
      </c>
      <c r="B19" s="8" t="s">
        <v>389</v>
      </c>
      <c r="C19" s="7" t="s">
        <v>20</v>
      </c>
      <c r="D19" s="7" t="s">
        <v>390</v>
      </c>
      <c r="E19" s="7" t="s">
        <v>391</v>
      </c>
      <c r="F19" s="7" t="s">
        <v>123</v>
      </c>
      <c r="G19" s="7" t="s">
        <v>392</v>
      </c>
      <c r="H19" s="7" t="s">
        <v>393</v>
      </c>
      <c r="I19" s="7" t="s">
        <v>394</v>
      </c>
      <c r="J19" s="7" t="s">
        <v>395</v>
      </c>
      <c r="K19" s="7" t="s">
        <v>396</v>
      </c>
      <c r="L19" s="7" t="s">
        <v>209</v>
      </c>
      <c r="M19" s="7" t="s">
        <v>282</v>
      </c>
    </row>
    <row r="20" spans="1:13" ht="22.2" customHeight="1" x14ac:dyDescent="0.3">
      <c r="A20" s="7" t="s">
        <v>397</v>
      </c>
      <c r="B20" s="8" t="s">
        <v>398</v>
      </c>
      <c r="C20" s="7" t="s">
        <v>20</v>
      </c>
      <c r="D20" s="7" t="s">
        <v>33</v>
      </c>
      <c r="E20" s="7" t="s">
        <v>294</v>
      </c>
      <c r="F20" s="7" t="s">
        <v>57</v>
      </c>
      <c r="G20" s="7" t="s">
        <v>399</v>
      </c>
      <c r="H20" s="7" t="s">
        <v>400</v>
      </c>
      <c r="I20" s="7" t="s">
        <v>401</v>
      </c>
      <c r="J20" s="7" t="s">
        <v>402</v>
      </c>
      <c r="K20" s="7" t="s">
        <v>403</v>
      </c>
      <c r="L20" s="7" t="s">
        <v>61</v>
      </c>
      <c r="M20" s="7" t="s">
        <v>272</v>
      </c>
    </row>
    <row r="21" spans="1:13" ht="20.399999999999999" customHeight="1" x14ac:dyDescent="0.3">
      <c r="A21" s="7" t="s">
        <v>148</v>
      </c>
      <c r="B21" s="8" t="s">
        <v>149</v>
      </c>
      <c r="C21" s="7" t="s">
        <v>20</v>
      </c>
      <c r="D21" s="7" t="s">
        <v>44</v>
      </c>
      <c r="E21" s="7" t="s">
        <v>71</v>
      </c>
      <c r="F21" s="7" t="s">
        <v>116</v>
      </c>
      <c r="G21" s="7" t="s">
        <v>150</v>
      </c>
      <c r="H21" s="7" t="s">
        <v>151</v>
      </c>
      <c r="I21" s="7" t="s">
        <v>152</v>
      </c>
      <c r="J21" s="7" t="s">
        <v>153</v>
      </c>
      <c r="K21" s="7" t="s">
        <v>154</v>
      </c>
      <c r="L21" s="7" t="s">
        <v>29</v>
      </c>
      <c r="M21" s="7" t="s">
        <v>53</v>
      </c>
    </row>
    <row r="22" spans="1:13" s="18" customFormat="1" ht="21" customHeight="1" x14ac:dyDescent="0.3">
      <c r="A22" s="22"/>
      <c r="B22" s="22" t="s">
        <v>73</v>
      </c>
      <c r="C22" s="21"/>
      <c r="D22" s="21" t="s">
        <v>404</v>
      </c>
      <c r="E22" s="23">
        <f>E17+E18+E19+E20+E21</f>
        <v>30.799999999999997</v>
      </c>
      <c r="F22" s="23">
        <f t="shared" ref="F22:M22" si="2">F17+F18+F19+F20+F21</f>
        <v>32.200000000000003</v>
      </c>
      <c r="G22" s="23">
        <f t="shared" si="2"/>
        <v>105.1</v>
      </c>
      <c r="H22" s="23">
        <f t="shared" si="2"/>
        <v>851</v>
      </c>
      <c r="I22" s="23">
        <f t="shared" si="2"/>
        <v>142.38999999999999</v>
      </c>
      <c r="J22" s="23">
        <f t="shared" si="2"/>
        <v>143.51000000000002</v>
      </c>
      <c r="K22" s="23">
        <f t="shared" si="2"/>
        <v>8.27</v>
      </c>
      <c r="L22" s="23">
        <f t="shared" si="2"/>
        <v>0.42</v>
      </c>
      <c r="M22" s="23">
        <f t="shared" si="2"/>
        <v>32.06</v>
      </c>
    </row>
    <row r="23" spans="1:13" ht="19.5" customHeight="1" x14ac:dyDescent="0.3">
      <c r="A23" s="34" t="s">
        <v>156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1:13" ht="21.6" customHeight="1" x14ac:dyDescent="0.3">
      <c r="A24" s="8" t="s">
        <v>157</v>
      </c>
      <c r="B24" s="8" t="s">
        <v>405</v>
      </c>
      <c r="C24" s="7" t="s">
        <v>20</v>
      </c>
      <c r="D24" s="7" t="s">
        <v>159</v>
      </c>
      <c r="E24" s="7" t="s">
        <v>160</v>
      </c>
      <c r="F24" s="7" t="s">
        <v>97</v>
      </c>
      <c r="G24" s="7" t="s">
        <v>406</v>
      </c>
      <c r="H24" s="7" t="s">
        <v>407</v>
      </c>
      <c r="I24" s="7" t="s">
        <v>163</v>
      </c>
      <c r="J24" s="7" t="s">
        <v>53</v>
      </c>
      <c r="K24" s="7" t="s">
        <v>84</v>
      </c>
      <c r="L24" s="7" t="s">
        <v>57</v>
      </c>
      <c r="M24" s="7" t="s">
        <v>164</v>
      </c>
    </row>
    <row r="25" spans="1:13" ht="21" customHeight="1" x14ac:dyDescent="0.3">
      <c r="A25" s="8" t="s">
        <v>157</v>
      </c>
      <c r="B25" s="8" t="s">
        <v>165</v>
      </c>
      <c r="C25" s="7" t="s">
        <v>20</v>
      </c>
      <c r="D25" s="7" t="s">
        <v>33</v>
      </c>
      <c r="E25" s="7" t="s">
        <v>46</v>
      </c>
      <c r="F25" s="7" t="s">
        <v>88</v>
      </c>
      <c r="G25" s="7" t="s">
        <v>166</v>
      </c>
      <c r="H25" s="7" t="s">
        <v>167</v>
      </c>
      <c r="I25" s="7" t="s">
        <v>168</v>
      </c>
      <c r="J25" s="7" t="s">
        <v>169</v>
      </c>
      <c r="K25" s="7" t="s">
        <v>88</v>
      </c>
      <c r="L25" s="7" t="s">
        <v>53</v>
      </c>
      <c r="M25" s="7" t="s">
        <v>170</v>
      </c>
    </row>
    <row r="26" spans="1:13" s="18" customFormat="1" ht="21" customHeight="1" x14ac:dyDescent="0.3">
      <c r="A26" s="22"/>
      <c r="B26" s="22" t="s">
        <v>73</v>
      </c>
      <c r="C26" s="21"/>
      <c r="D26" s="24">
        <f>D24+D25</f>
        <v>500</v>
      </c>
      <c r="E26" s="23">
        <f t="shared" ref="E26:M26" si="3">E24+E25</f>
        <v>2.7</v>
      </c>
      <c r="F26" s="23">
        <f t="shared" si="3"/>
        <v>1.1000000000000001</v>
      </c>
      <c r="G26" s="23">
        <f t="shared" si="3"/>
        <v>23.1</v>
      </c>
      <c r="H26" s="23">
        <f t="shared" si="3"/>
        <v>118.5</v>
      </c>
      <c r="I26" s="23">
        <f t="shared" si="3"/>
        <v>42.8</v>
      </c>
      <c r="J26" s="23">
        <f t="shared" si="3"/>
        <v>0.4</v>
      </c>
      <c r="K26" s="23">
        <f t="shared" si="3"/>
        <v>0.26</v>
      </c>
      <c r="L26" s="23">
        <f t="shared" si="3"/>
        <v>0.1</v>
      </c>
      <c r="M26" s="23">
        <f t="shared" si="3"/>
        <v>31</v>
      </c>
    </row>
    <row r="27" spans="1:13" ht="19.5" customHeight="1" x14ac:dyDescent="0.3">
      <c r="A27" s="34" t="s">
        <v>171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</row>
    <row r="28" spans="1:13" ht="22.8" customHeight="1" x14ac:dyDescent="0.3">
      <c r="A28" s="8" t="s">
        <v>408</v>
      </c>
      <c r="B28" s="8" t="s">
        <v>409</v>
      </c>
      <c r="C28" s="7" t="s">
        <v>20</v>
      </c>
      <c r="D28" s="7" t="s">
        <v>44</v>
      </c>
      <c r="E28" s="7" t="s">
        <v>160</v>
      </c>
      <c r="F28" s="7" t="s">
        <v>410</v>
      </c>
      <c r="G28" s="7" t="s">
        <v>411</v>
      </c>
      <c r="H28" s="7" t="s">
        <v>412</v>
      </c>
      <c r="I28" s="7" t="s">
        <v>413</v>
      </c>
      <c r="J28" s="7" t="s">
        <v>414</v>
      </c>
      <c r="K28" s="7" t="s">
        <v>70</v>
      </c>
      <c r="L28" s="7" t="s">
        <v>415</v>
      </c>
      <c r="M28" s="7" t="s">
        <v>416</v>
      </c>
    </row>
    <row r="29" spans="1:13" ht="28.5" customHeight="1" x14ac:dyDescent="0.3">
      <c r="A29" s="8" t="s">
        <v>417</v>
      </c>
      <c r="B29" s="8" t="s">
        <v>418</v>
      </c>
      <c r="C29" s="7" t="s">
        <v>20</v>
      </c>
      <c r="D29" s="7" t="s">
        <v>419</v>
      </c>
      <c r="E29" s="7" t="s">
        <v>123</v>
      </c>
      <c r="F29" s="7" t="s">
        <v>420</v>
      </c>
      <c r="G29" s="7" t="s">
        <v>421</v>
      </c>
      <c r="H29" s="7" t="s">
        <v>422</v>
      </c>
      <c r="I29" s="7" t="s">
        <v>423</v>
      </c>
      <c r="J29" s="7" t="s">
        <v>424</v>
      </c>
      <c r="K29" s="7" t="s">
        <v>70</v>
      </c>
      <c r="L29" s="7" t="s">
        <v>180</v>
      </c>
      <c r="M29" s="7" t="s">
        <v>203</v>
      </c>
    </row>
    <row r="30" spans="1:13" ht="21" customHeight="1" x14ac:dyDescent="0.3">
      <c r="A30" s="8" t="s">
        <v>159</v>
      </c>
      <c r="B30" s="8" t="s">
        <v>425</v>
      </c>
      <c r="C30" s="7" t="s">
        <v>20</v>
      </c>
      <c r="D30" s="7" t="s">
        <v>33</v>
      </c>
      <c r="E30" s="7" t="s">
        <v>88</v>
      </c>
      <c r="F30" s="7" t="s">
        <v>53</v>
      </c>
      <c r="G30" s="7" t="s">
        <v>307</v>
      </c>
      <c r="H30" s="7" t="s">
        <v>239</v>
      </c>
      <c r="I30" s="7" t="s">
        <v>53</v>
      </c>
      <c r="J30" s="7" t="s">
        <v>364</v>
      </c>
      <c r="K30" s="7" t="s">
        <v>53</v>
      </c>
      <c r="L30" s="7" t="s">
        <v>53</v>
      </c>
      <c r="M30" s="7" t="s">
        <v>53</v>
      </c>
    </row>
    <row r="31" spans="1:13" ht="22.2" customHeight="1" x14ac:dyDescent="0.3">
      <c r="A31" s="8" t="s">
        <v>148</v>
      </c>
      <c r="B31" s="8" t="s">
        <v>149</v>
      </c>
      <c r="C31" s="7" t="s">
        <v>20</v>
      </c>
      <c r="D31" s="7" t="s">
        <v>201</v>
      </c>
      <c r="E31" s="7" t="s">
        <v>202</v>
      </c>
      <c r="F31" s="7" t="s">
        <v>203</v>
      </c>
      <c r="G31" s="7" t="s">
        <v>204</v>
      </c>
      <c r="H31" s="7" t="s">
        <v>205</v>
      </c>
      <c r="I31" s="7" t="s">
        <v>206</v>
      </c>
      <c r="J31" s="7" t="s">
        <v>207</v>
      </c>
      <c r="K31" s="7" t="s">
        <v>208</v>
      </c>
      <c r="L31" s="7" t="s">
        <v>209</v>
      </c>
      <c r="M31" s="7" t="s">
        <v>53</v>
      </c>
    </row>
    <row r="32" spans="1:13" ht="22.2" customHeight="1" x14ac:dyDescent="0.3">
      <c r="A32" s="7" t="s">
        <v>42</v>
      </c>
      <c r="B32" s="8" t="s">
        <v>43</v>
      </c>
      <c r="C32" s="7" t="s">
        <v>20</v>
      </c>
      <c r="D32" s="7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7" t="s">
        <v>49</v>
      </c>
      <c r="J32" s="7" t="s">
        <v>50</v>
      </c>
      <c r="K32" s="7" t="s">
        <v>51</v>
      </c>
      <c r="L32" s="7" t="s">
        <v>52</v>
      </c>
      <c r="M32" s="7" t="s">
        <v>53</v>
      </c>
    </row>
    <row r="33" spans="1:13" s="18" customFormat="1" ht="21" customHeight="1" x14ac:dyDescent="0.3">
      <c r="A33" s="22"/>
      <c r="B33" s="22" t="s">
        <v>73</v>
      </c>
      <c r="C33" s="21"/>
      <c r="D33" s="24">
        <v>665</v>
      </c>
      <c r="E33" s="23">
        <f>E28+E29+E30+E31+E32</f>
        <v>33.4</v>
      </c>
      <c r="F33" s="23">
        <f t="shared" ref="F33:M33" si="4">F28+F29+F30+F31+F32</f>
        <v>22.3</v>
      </c>
      <c r="G33" s="23">
        <f t="shared" si="4"/>
        <v>122.9</v>
      </c>
      <c r="H33" s="23">
        <f t="shared" si="4"/>
        <v>818.76</v>
      </c>
      <c r="I33" s="23">
        <f t="shared" si="4"/>
        <v>421.59999999999997</v>
      </c>
      <c r="J33" s="23">
        <f t="shared" si="4"/>
        <v>114.01</v>
      </c>
      <c r="K33" s="23">
        <f t="shared" si="4"/>
        <v>5.99</v>
      </c>
      <c r="L33" s="23">
        <f t="shared" si="4"/>
        <v>1.4000000000000001</v>
      </c>
      <c r="M33" s="23">
        <f t="shared" si="4"/>
        <v>8.6399999999999988</v>
      </c>
    </row>
    <row r="34" spans="1:13" ht="19.5" customHeight="1" x14ac:dyDescent="0.3">
      <c r="A34" s="34" t="s">
        <v>210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22.2" customHeight="1" x14ac:dyDescent="0.3">
      <c r="A35" s="8" t="s">
        <v>211</v>
      </c>
      <c r="B35" s="8" t="s">
        <v>426</v>
      </c>
      <c r="C35" s="7" t="s">
        <v>20</v>
      </c>
      <c r="D35" s="7" t="s">
        <v>33</v>
      </c>
      <c r="E35" s="7" t="s">
        <v>342</v>
      </c>
      <c r="F35" s="7" t="s">
        <v>327</v>
      </c>
      <c r="G35" s="7" t="s">
        <v>427</v>
      </c>
      <c r="H35" s="7" t="s">
        <v>428</v>
      </c>
      <c r="I35" s="7" t="s">
        <v>429</v>
      </c>
      <c r="J35" s="7" t="s">
        <v>430</v>
      </c>
      <c r="K35" s="7" t="s">
        <v>88</v>
      </c>
      <c r="L35" s="7" t="s">
        <v>84</v>
      </c>
      <c r="M35" s="7" t="s">
        <v>431</v>
      </c>
    </row>
    <row r="36" spans="1:13" s="18" customFormat="1" ht="20.399999999999999" customHeight="1" x14ac:dyDescent="0.3">
      <c r="A36" s="25"/>
      <c r="B36" s="25" t="s">
        <v>219</v>
      </c>
      <c r="C36" s="25"/>
      <c r="D36" s="26"/>
      <c r="E36" s="27">
        <f>E11+E15+E22+E26+E33+E35</f>
        <v>108.17999999999999</v>
      </c>
      <c r="F36" s="27">
        <f t="shared" ref="F36:M36" si="5">F11+F15+F22+F26+F33+F35</f>
        <v>99.5</v>
      </c>
      <c r="G36" s="27">
        <f t="shared" si="5"/>
        <v>403.78000000000003</v>
      </c>
      <c r="H36" s="27">
        <f t="shared" si="5"/>
        <v>2968.06</v>
      </c>
      <c r="I36" s="27">
        <f t="shared" si="5"/>
        <v>1413.6799999999998</v>
      </c>
      <c r="J36" s="27">
        <f t="shared" si="5"/>
        <v>427.39</v>
      </c>
      <c r="K36" s="27">
        <f t="shared" si="5"/>
        <v>20.86</v>
      </c>
      <c r="L36" s="27">
        <f t="shared" si="5"/>
        <v>8.16</v>
      </c>
      <c r="M36" s="27">
        <f t="shared" si="5"/>
        <v>80.530000000000015</v>
      </c>
    </row>
  </sheetData>
  <mergeCells count="13">
    <mergeCell ref="A16:M16"/>
    <mergeCell ref="A23:M23"/>
    <mergeCell ref="A27:M27"/>
    <mergeCell ref="A34:M34"/>
    <mergeCell ref="A3:A4"/>
    <mergeCell ref="B3:B4"/>
    <mergeCell ref="C3:C4"/>
    <mergeCell ref="D3:D4"/>
    <mergeCell ref="A1:N1"/>
    <mergeCell ref="E3:H3"/>
    <mergeCell ref="I3:M3"/>
    <mergeCell ref="A5:M5"/>
    <mergeCell ref="A12:M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2" workbookViewId="0">
      <selection activeCell="B19" sqref="B19"/>
    </sheetView>
  </sheetViews>
  <sheetFormatPr defaultColWidth="9" defaultRowHeight="13.8" x14ac:dyDescent="0.3"/>
  <cols>
    <col min="1" max="1" width="5.109375" style="3" customWidth="1"/>
    <col min="2" max="2" width="23.88671875" style="3" customWidth="1"/>
    <col min="3" max="3" width="9" style="3" customWidth="1"/>
    <col min="4" max="16384" width="9" style="3"/>
  </cols>
  <sheetData>
    <row r="1" spans="1:14" ht="17.399999999999999" x14ac:dyDescent="0.3">
      <c r="A1" s="41" t="s">
        <v>432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48" t="s">
        <v>2</v>
      </c>
      <c r="B3" s="48" t="s">
        <v>3</v>
      </c>
      <c r="C3" s="50" t="s">
        <v>4</v>
      </c>
      <c r="D3" s="48" t="s">
        <v>5</v>
      </c>
      <c r="E3" s="42" t="s">
        <v>6</v>
      </c>
      <c r="F3" s="43"/>
      <c r="G3" s="43"/>
      <c r="H3" s="44"/>
      <c r="I3" s="42" t="s">
        <v>7</v>
      </c>
      <c r="J3" s="43"/>
      <c r="K3" s="43"/>
      <c r="L3" s="43"/>
      <c r="M3" s="44"/>
      <c r="N3" s="4"/>
    </row>
    <row r="4" spans="1:14" ht="27.6" x14ac:dyDescent="0.3">
      <c r="A4" s="49"/>
      <c r="B4" s="49"/>
      <c r="C4" s="51"/>
      <c r="D4" s="49"/>
      <c r="E4" s="5" t="s">
        <v>8</v>
      </c>
      <c r="F4" s="5" t="s">
        <v>9</v>
      </c>
      <c r="G4" s="5" t="s">
        <v>10</v>
      </c>
      <c r="H4" s="6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4"/>
    </row>
    <row r="5" spans="1:14" ht="19.5" customHeight="1" x14ac:dyDescent="0.3">
      <c r="A5" s="42" t="s">
        <v>17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"/>
    </row>
    <row r="6" spans="1:14" s="1" customFormat="1" ht="28.5" customHeight="1" x14ac:dyDescent="0.3">
      <c r="A6" s="8" t="s">
        <v>433</v>
      </c>
      <c r="B6" s="8" t="s">
        <v>434</v>
      </c>
      <c r="C6" s="7" t="s">
        <v>20</v>
      </c>
      <c r="D6" s="7" t="s">
        <v>21</v>
      </c>
      <c r="E6" s="7" t="s">
        <v>435</v>
      </c>
      <c r="F6" s="7" t="s">
        <v>436</v>
      </c>
      <c r="G6" s="7" t="s">
        <v>437</v>
      </c>
      <c r="H6" s="7" t="s">
        <v>438</v>
      </c>
      <c r="I6" s="7" t="s">
        <v>439</v>
      </c>
      <c r="J6" s="7" t="s">
        <v>440</v>
      </c>
      <c r="K6" s="7" t="s">
        <v>441</v>
      </c>
      <c r="L6" s="7" t="s">
        <v>442</v>
      </c>
      <c r="M6" s="7" t="s">
        <v>443</v>
      </c>
    </row>
    <row r="7" spans="1:14" ht="20.399999999999999" customHeight="1" x14ac:dyDescent="0.3">
      <c r="A7" s="8" t="s">
        <v>86</v>
      </c>
      <c r="B7" s="8" t="s">
        <v>87</v>
      </c>
      <c r="C7" s="7" t="s">
        <v>20</v>
      </c>
      <c r="D7" s="7" t="s">
        <v>33</v>
      </c>
      <c r="E7" s="7" t="s">
        <v>88</v>
      </c>
      <c r="F7" s="7" t="s">
        <v>53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84</v>
      </c>
      <c r="L7" s="7" t="s">
        <v>53</v>
      </c>
      <c r="M7" s="7" t="s">
        <v>93</v>
      </c>
      <c r="N7" s="4"/>
    </row>
    <row r="8" spans="1:14" ht="22.2" customHeight="1" x14ac:dyDescent="0.3">
      <c r="A8" s="7" t="s">
        <v>42</v>
      </c>
      <c r="B8" s="8" t="s">
        <v>43</v>
      </c>
      <c r="C8" s="7" t="s">
        <v>20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7" t="s">
        <v>50</v>
      </c>
      <c r="K8" s="7" t="s">
        <v>51</v>
      </c>
      <c r="L8" s="7" t="s">
        <v>52</v>
      </c>
      <c r="M8" s="7" t="s">
        <v>53</v>
      </c>
      <c r="N8" s="4"/>
    </row>
    <row r="9" spans="1:14" ht="28.5" customHeight="1" x14ac:dyDescent="0.3">
      <c r="A9" s="7" t="s">
        <v>54</v>
      </c>
      <c r="B9" s="8" t="s">
        <v>55</v>
      </c>
      <c r="C9" s="7" t="s">
        <v>20</v>
      </c>
      <c r="D9" s="7" t="s">
        <v>56</v>
      </c>
      <c r="E9" s="7" t="s">
        <v>57</v>
      </c>
      <c r="F9" s="7" t="s">
        <v>58</v>
      </c>
      <c r="G9" s="7" t="s">
        <v>57</v>
      </c>
      <c r="H9" s="7" t="s">
        <v>59</v>
      </c>
      <c r="I9" s="7" t="s">
        <v>60</v>
      </c>
      <c r="J9" s="7" t="s">
        <v>53</v>
      </c>
      <c r="K9" s="7" t="s">
        <v>61</v>
      </c>
      <c r="L9" s="7" t="s">
        <v>53</v>
      </c>
      <c r="M9" s="7" t="s">
        <v>53</v>
      </c>
      <c r="N9" s="4"/>
    </row>
    <row r="10" spans="1:14" ht="20.399999999999999" customHeight="1" x14ac:dyDescent="0.3">
      <c r="A10" s="7" t="s">
        <v>444</v>
      </c>
      <c r="B10" s="8" t="s">
        <v>445</v>
      </c>
      <c r="C10" s="7" t="s">
        <v>20</v>
      </c>
      <c r="D10" s="7" t="s">
        <v>64</v>
      </c>
      <c r="E10" s="7" t="s">
        <v>446</v>
      </c>
      <c r="F10" s="7" t="s">
        <v>447</v>
      </c>
      <c r="G10" s="7" t="s">
        <v>53</v>
      </c>
      <c r="H10" s="7" t="s">
        <v>448</v>
      </c>
      <c r="I10" s="7" t="s">
        <v>449</v>
      </c>
      <c r="J10" s="7" t="s">
        <v>450</v>
      </c>
      <c r="K10" s="7" t="s">
        <v>451</v>
      </c>
      <c r="L10" s="7" t="s">
        <v>40</v>
      </c>
      <c r="M10" s="7" t="s">
        <v>53</v>
      </c>
      <c r="N10" s="4"/>
    </row>
    <row r="11" spans="1:14" s="2" customFormat="1" ht="21" customHeight="1" x14ac:dyDescent="0.3">
      <c r="A11" s="9"/>
      <c r="B11" s="10" t="s">
        <v>73</v>
      </c>
      <c r="C11" s="9"/>
      <c r="D11" s="9" t="s">
        <v>74</v>
      </c>
      <c r="E11" s="17">
        <f>E6+E7+E8+E9+E10</f>
        <v>20</v>
      </c>
      <c r="F11" s="17">
        <f t="shared" ref="F11:M11" si="0">F6+F7+F8+F9+F10</f>
        <v>22.3</v>
      </c>
      <c r="G11" s="17">
        <f t="shared" si="0"/>
        <v>91.6</v>
      </c>
      <c r="H11" s="17">
        <f t="shared" si="0"/>
        <v>650</v>
      </c>
      <c r="I11" s="17">
        <f t="shared" si="0"/>
        <v>194.59999999999997</v>
      </c>
      <c r="J11" s="17">
        <f t="shared" si="0"/>
        <v>62.690000000000005</v>
      </c>
      <c r="K11" s="17">
        <f t="shared" si="0"/>
        <v>3.46</v>
      </c>
      <c r="L11" s="17">
        <f t="shared" si="0"/>
        <v>0.26</v>
      </c>
      <c r="M11" s="17">
        <f t="shared" si="0"/>
        <v>1.8000000000000003</v>
      </c>
      <c r="N11" s="16"/>
    </row>
    <row r="12" spans="1:14" ht="19.5" customHeight="1" x14ac:dyDescent="0.3">
      <c r="A12" s="45" t="s">
        <v>75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"/>
    </row>
    <row r="13" spans="1:14" ht="21" customHeight="1" x14ac:dyDescent="0.3">
      <c r="A13" s="8" t="s">
        <v>157</v>
      </c>
      <c r="B13" s="8" t="s">
        <v>452</v>
      </c>
      <c r="C13" s="7" t="s">
        <v>20</v>
      </c>
      <c r="D13" s="7" t="s">
        <v>64</v>
      </c>
      <c r="E13" s="7" t="s">
        <v>116</v>
      </c>
      <c r="F13" s="7" t="s">
        <v>376</v>
      </c>
      <c r="G13" s="7" t="s">
        <v>122</v>
      </c>
      <c r="H13" s="7" t="s">
        <v>453</v>
      </c>
      <c r="I13" s="7" t="s">
        <v>253</v>
      </c>
      <c r="J13" s="7" t="s">
        <v>53</v>
      </c>
      <c r="K13" s="7" t="s">
        <v>53</v>
      </c>
      <c r="L13" s="7" t="s">
        <v>53</v>
      </c>
      <c r="M13" s="7" t="s">
        <v>40</v>
      </c>
      <c r="N13" s="4"/>
    </row>
    <row r="14" spans="1:14" ht="22.2" customHeight="1" x14ac:dyDescent="0.3">
      <c r="A14" s="8" t="s">
        <v>157</v>
      </c>
      <c r="B14" s="8" t="s">
        <v>165</v>
      </c>
      <c r="C14" s="7" t="s">
        <v>20</v>
      </c>
      <c r="D14" s="7" t="s">
        <v>33</v>
      </c>
      <c r="E14" s="7" t="s">
        <v>46</v>
      </c>
      <c r="F14" s="7" t="s">
        <v>88</v>
      </c>
      <c r="G14" s="7" t="s">
        <v>166</v>
      </c>
      <c r="H14" s="7" t="s">
        <v>167</v>
      </c>
      <c r="I14" s="7" t="s">
        <v>168</v>
      </c>
      <c r="J14" s="7" t="s">
        <v>169</v>
      </c>
      <c r="K14" s="7" t="s">
        <v>88</v>
      </c>
      <c r="L14" s="7" t="s">
        <v>53</v>
      </c>
      <c r="M14" s="7" t="s">
        <v>170</v>
      </c>
      <c r="N14" s="4"/>
    </row>
    <row r="15" spans="1:14" s="2" customFormat="1" ht="21" customHeight="1" x14ac:dyDescent="0.3">
      <c r="A15" s="9"/>
      <c r="B15" s="10" t="s">
        <v>73</v>
      </c>
      <c r="C15" s="10"/>
      <c r="D15" s="12">
        <f>D13+D14</f>
        <v>240</v>
      </c>
      <c r="E15" s="11">
        <f t="shared" ref="E15:M15" si="1">E13+E14</f>
        <v>2.2000000000000002</v>
      </c>
      <c r="F15" s="11">
        <f t="shared" si="1"/>
        <v>4.9000000000000004</v>
      </c>
      <c r="G15" s="11">
        <f t="shared" si="1"/>
        <v>16.2</v>
      </c>
      <c r="H15" s="11">
        <f t="shared" si="1"/>
        <v>143.30000000000001</v>
      </c>
      <c r="I15" s="11">
        <f t="shared" si="1"/>
        <v>17.2</v>
      </c>
      <c r="J15" s="11">
        <f t="shared" si="1"/>
        <v>0.4</v>
      </c>
      <c r="K15" s="11">
        <f t="shared" si="1"/>
        <v>0.2</v>
      </c>
      <c r="L15" s="11">
        <f t="shared" si="1"/>
        <v>0</v>
      </c>
      <c r="M15" s="11">
        <f t="shared" si="1"/>
        <v>6.01</v>
      </c>
      <c r="N15" s="16"/>
    </row>
    <row r="16" spans="1:14" ht="19.5" customHeight="1" x14ac:dyDescent="0.3">
      <c r="A16" s="45" t="s">
        <v>94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"/>
    </row>
    <row r="17" spans="1:14" ht="28.5" customHeight="1" x14ac:dyDescent="0.3">
      <c r="A17" s="7" t="s">
        <v>454</v>
      </c>
      <c r="B17" s="8" t="s">
        <v>455</v>
      </c>
      <c r="C17" s="7" t="s">
        <v>20</v>
      </c>
      <c r="D17" s="7" t="s">
        <v>44</v>
      </c>
      <c r="E17" s="7" t="s">
        <v>456</v>
      </c>
      <c r="F17" s="7" t="s">
        <v>410</v>
      </c>
      <c r="G17" s="7" t="s">
        <v>436</v>
      </c>
      <c r="H17" s="7" t="s">
        <v>303</v>
      </c>
      <c r="I17" s="7" t="s">
        <v>457</v>
      </c>
      <c r="J17" s="7" t="s">
        <v>458</v>
      </c>
      <c r="K17" s="7" t="s">
        <v>459</v>
      </c>
      <c r="L17" s="7" t="s">
        <v>41</v>
      </c>
      <c r="M17" s="7" t="s">
        <v>460</v>
      </c>
      <c r="N17" s="4"/>
    </row>
    <row r="18" spans="1:14" ht="42" customHeight="1" x14ac:dyDescent="0.3">
      <c r="A18" s="13" t="s">
        <v>461</v>
      </c>
      <c r="B18" s="56" t="s">
        <v>462</v>
      </c>
      <c r="C18" s="13" t="s">
        <v>20</v>
      </c>
      <c r="D18" s="13" t="s">
        <v>463</v>
      </c>
      <c r="E18" s="13" t="s">
        <v>22</v>
      </c>
      <c r="F18" s="13" t="s">
        <v>464</v>
      </c>
      <c r="G18" s="13" t="s">
        <v>465</v>
      </c>
      <c r="H18" s="13" t="s">
        <v>466</v>
      </c>
      <c r="I18" s="13" t="s">
        <v>467</v>
      </c>
      <c r="J18" s="13" t="s">
        <v>468</v>
      </c>
      <c r="K18" s="13" t="s">
        <v>469</v>
      </c>
      <c r="L18" s="13" t="s">
        <v>52</v>
      </c>
      <c r="M18" s="13" t="s">
        <v>470</v>
      </c>
      <c r="N18" s="4"/>
    </row>
    <row r="19" spans="1:14" ht="42.6" customHeight="1" x14ac:dyDescent="0.3">
      <c r="A19" s="7" t="s">
        <v>471</v>
      </c>
      <c r="B19" s="55" t="s">
        <v>472</v>
      </c>
      <c r="C19" s="7" t="s">
        <v>20</v>
      </c>
      <c r="D19" s="7" t="s">
        <v>119</v>
      </c>
      <c r="E19" s="7" t="s">
        <v>109</v>
      </c>
      <c r="F19" s="7" t="s">
        <v>473</v>
      </c>
      <c r="G19" s="7" t="s">
        <v>474</v>
      </c>
      <c r="H19" s="7" t="s">
        <v>475</v>
      </c>
      <c r="I19" s="7" t="s">
        <v>476</v>
      </c>
      <c r="J19" s="7" t="s">
        <v>477</v>
      </c>
      <c r="K19" s="7" t="s">
        <v>478</v>
      </c>
      <c r="L19" s="7" t="s">
        <v>338</v>
      </c>
      <c r="M19" s="7" t="s">
        <v>364</v>
      </c>
      <c r="N19" s="4"/>
    </row>
    <row r="20" spans="1:14" ht="28.5" customHeight="1" x14ac:dyDescent="0.3">
      <c r="A20" s="7" t="s">
        <v>479</v>
      </c>
      <c r="B20" s="8" t="s">
        <v>480</v>
      </c>
      <c r="C20" s="7" t="s">
        <v>20</v>
      </c>
      <c r="D20" s="7" t="s">
        <v>481</v>
      </c>
      <c r="E20" s="7" t="s">
        <v>482</v>
      </c>
      <c r="F20" s="7" t="s">
        <v>483</v>
      </c>
      <c r="G20" s="7" t="s">
        <v>484</v>
      </c>
      <c r="H20" s="7" t="s">
        <v>485</v>
      </c>
      <c r="I20" s="7" t="s">
        <v>486</v>
      </c>
      <c r="J20" s="7" t="s">
        <v>487</v>
      </c>
      <c r="K20" s="7" t="s">
        <v>488</v>
      </c>
      <c r="L20" s="7" t="s">
        <v>489</v>
      </c>
      <c r="M20" s="7" t="s">
        <v>53</v>
      </c>
      <c r="N20" s="4"/>
    </row>
    <row r="21" spans="1:14" ht="22.8" customHeight="1" x14ac:dyDescent="0.3">
      <c r="A21" s="7" t="s">
        <v>292</v>
      </c>
      <c r="B21" s="8" t="s">
        <v>490</v>
      </c>
      <c r="C21" s="7" t="s">
        <v>20</v>
      </c>
      <c r="D21" s="7" t="s">
        <v>33</v>
      </c>
      <c r="E21" s="7" t="s">
        <v>294</v>
      </c>
      <c r="F21" s="7" t="s">
        <v>57</v>
      </c>
      <c r="G21" s="7" t="s">
        <v>295</v>
      </c>
      <c r="H21" s="7" t="s">
        <v>296</v>
      </c>
      <c r="I21" s="7" t="s">
        <v>297</v>
      </c>
      <c r="J21" s="7" t="s">
        <v>298</v>
      </c>
      <c r="K21" s="7" t="s">
        <v>299</v>
      </c>
      <c r="L21" s="7" t="s">
        <v>84</v>
      </c>
      <c r="M21" s="7" t="s">
        <v>180</v>
      </c>
      <c r="N21" s="4"/>
    </row>
    <row r="22" spans="1:14" ht="19.2" customHeight="1" x14ac:dyDescent="0.3">
      <c r="A22" s="7" t="s">
        <v>148</v>
      </c>
      <c r="B22" s="8" t="s">
        <v>149</v>
      </c>
      <c r="C22" s="7" t="s">
        <v>20</v>
      </c>
      <c r="D22" s="7" t="s">
        <v>44</v>
      </c>
      <c r="E22" s="7" t="s">
        <v>71</v>
      </c>
      <c r="F22" s="7" t="s">
        <v>116</v>
      </c>
      <c r="G22" s="7" t="s">
        <v>150</v>
      </c>
      <c r="H22" s="7" t="s">
        <v>151</v>
      </c>
      <c r="I22" s="7" t="s">
        <v>152</v>
      </c>
      <c r="J22" s="7" t="s">
        <v>153</v>
      </c>
      <c r="K22" s="7" t="s">
        <v>154</v>
      </c>
      <c r="L22" s="7" t="s">
        <v>29</v>
      </c>
      <c r="M22" s="7" t="s">
        <v>53</v>
      </c>
      <c r="N22" s="4"/>
    </row>
    <row r="23" spans="1:14" s="2" customFormat="1" ht="21" customHeight="1" x14ac:dyDescent="0.3">
      <c r="A23" s="10"/>
      <c r="B23" s="10" t="s">
        <v>73</v>
      </c>
      <c r="C23" s="9"/>
      <c r="D23" s="9" t="s">
        <v>491</v>
      </c>
      <c r="E23" s="11">
        <f t="shared" ref="E23:M23" si="2">E17+E18+E19+E20+E21+E22</f>
        <v>36.200000000000003</v>
      </c>
      <c r="F23" s="11">
        <f t="shared" si="2"/>
        <v>31.700000000000003</v>
      </c>
      <c r="G23" s="11">
        <f t="shared" si="2"/>
        <v>169.5</v>
      </c>
      <c r="H23" s="11">
        <f t="shared" si="2"/>
        <v>1140</v>
      </c>
      <c r="I23" s="11">
        <f t="shared" si="2"/>
        <v>246.66</v>
      </c>
      <c r="J23" s="11">
        <f t="shared" si="2"/>
        <v>192.62</v>
      </c>
      <c r="K23" s="11">
        <f t="shared" si="2"/>
        <v>13.690000000000001</v>
      </c>
      <c r="L23" s="11">
        <f t="shared" si="2"/>
        <v>0.79499999999999993</v>
      </c>
      <c r="M23" s="11">
        <f t="shared" si="2"/>
        <v>29.06</v>
      </c>
      <c r="N23" s="16"/>
    </row>
    <row r="24" spans="1:14" ht="19.5" customHeight="1" x14ac:dyDescent="0.3">
      <c r="A24" s="45" t="s">
        <v>156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"/>
    </row>
    <row r="25" spans="1:14" ht="22.2" customHeight="1" x14ac:dyDescent="0.3">
      <c r="A25" s="8" t="s">
        <v>157</v>
      </c>
      <c r="B25" s="8" t="s">
        <v>492</v>
      </c>
      <c r="C25" s="7" t="s">
        <v>20</v>
      </c>
      <c r="D25" s="7" t="s">
        <v>108</v>
      </c>
      <c r="E25" s="7" t="s">
        <v>46</v>
      </c>
      <c r="F25" s="7" t="s">
        <v>97</v>
      </c>
      <c r="G25" s="7" t="s">
        <v>250</v>
      </c>
      <c r="H25" s="7" t="s">
        <v>176</v>
      </c>
      <c r="I25" s="7" t="s">
        <v>163</v>
      </c>
      <c r="J25" s="7" t="s">
        <v>53</v>
      </c>
      <c r="K25" s="7" t="s">
        <v>493</v>
      </c>
      <c r="L25" s="7" t="s">
        <v>57</v>
      </c>
      <c r="M25" s="7" t="s">
        <v>164</v>
      </c>
      <c r="N25" s="4"/>
    </row>
    <row r="26" spans="1:14" ht="19.8" customHeight="1" x14ac:dyDescent="0.3">
      <c r="A26" s="8" t="s">
        <v>193</v>
      </c>
      <c r="B26" s="8" t="s">
        <v>194</v>
      </c>
      <c r="C26" s="7" t="s">
        <v>20</v>
      </c>
      <c r="D26" s="7" t="s">
        <v>33</v>
      </c>
      <c r="E26" s="7" t="s">
        <v>57</v>
      </c>
      <c r="F26" s="7" t="s">
        <v>57</v>
      </c>
      <c r="G26" s="7" t="s">
        <v>195</v>
      </c>
      <c r="H26" s="7" t="s">
        <v>196</v>
      </c>
      <c r="I26" s="7" t="s">
        <v>197</v>
      </c>
      <c r="J26" s="7" t="s">
        <v>198</v>
      </c>
      <c r="K26" s="7" t="s">
        <v>199</v>
      </c>
      <c r="L26" s="7" t="s">
        <v>61</v>
      </c>
      <c r="M26" s="7" t="s">
        <v>200</v>
      </c>
      <c r="N26" s="4"/>
    </row>
    <row r="27" spans="1:14" s="2" customFormat="1" ht="21" customHeight="1" x14ac:dyDescent="0.3">
      <c r="A27" s="10"/>
      <c r="B27" s="10" t="s">
        <v>73</v>
      </c>
      <c r="C27" s="9"/>
      <c r="D27" s="12">
        <f>D25+D26</f>
        <v>450</v>
      </c>
      <c r="E27" s="11">
        <f t="shared" ref="E27:M27" si="3">E25+E26</f>
        <v>1.1000000000000001</v>
      </c>
      <c r="F27" s="11">
        <f t="shared" si="3"/>
        <v>1</v>
      </c>
      <c r="G27" s="11">
        <f t="shared" si="3"/>
        <v>38.1</v>
      </c>
      <c r="H27" s="11">
        <f t="shared" si="3"/>
        <v>196</v>
      </c>
      <c r="I27" s="11">
        <f t="shared" si="3"/>
        <v>37.28</v>
      </c>
      <c r="J27" s="11">
        <f t="shared" si="3"/>
        <v>2.66</v>
      </c>
      <c r="K27" s="11">
        <f t="shared" si="3"/>
        <v>1.66</v>
      </c>
      <c r="L27" s="11">
        <f t="shared" si="3"/>
        <v>0.12000000000000001</v>
      </c>
      <c r="M27" s="11">
        <f t="shared" si="3"/>
        <v>26.36</v>
      </c>
      <c r="N27" s="16"/>
    </row>
    <row r="28" spans="1:14" ht="19.5" customHeight="1" x14ac:dyDescent="0.3">
      <c r="A28" s="45" t="s">
        <v>171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4"/>
    </row>
    <row r="29" spans="1:14" ht="22.2" customHeight="1" x14ac:dyDescent="0.3">
      <c r="A29" s="7" t="s">
        <v>494</v>
      </c>
      <c r="B29" s="8" t="s">
        <v>495</v>
      </c>
      <c r="C29" s="7" t="s">
        <v>20</v>
      </c>
      <c r="D29" s="7" t="s">
        <v>44</v>
      </c>
      <c r="E29" s="7" t="s">
        <v>146</v>
      </c>
      <c r="F29" s="7" t="s">
        <v>410</v>
      </c>
      <c r="G29" s="7" t="s">
        <v>175</v>
      </c>
      <c r="H29" s="7" t="s">
        <v>496</v>
      </c>
      <c r="I29" s="7" t="s">
        <v>497</v>
      </c>
      <c r="J29" s="7" t="s">
        <v>498</v>
      </c>
      <c r="K29" s="7" t="s">
        <v>441</v>
      </c>
      <c r="L29" s="7" t="s">
        <v>61</v>
      </c>
      <c r="M29" s="7" t="s">
        <v>499</v>
      </c>
      <c r="N29" s="4"/>
    </row>
    <row r="30" spans="1:14" ht="20.399999999999999" customHeight="1" x14ac:dyDescent="0.3">
      <c r="A30" s="14" t="s">
        <v>500</v>
      </c>
      <c r="B30" s="14" t="s">
        <v>501</v>
      </c>
      <c r="C30" s="13" t="s">
        <v>20</v>
      </c>
      <c r="D30" s="13" t="s">
        <v>44</v>
      </c>
      <c r="E30" s="13" t="s">
        <v>502</v>
      </c>
      <c r="F30" s="13" t="s">
        <v>503</v>
      </c>
      <c r="G30" s="13" t="s">
        <v>504</v>
      </c>
      <c r="H30" s="13" t="s">
        <v>505</v>
      </c>
      <c r="I30" s="13" t="s">
        <v>506</v>
      </c>
      <c r="J30" s="13" t="s">
        <v>507</v>
      </c>
      <c r="K30" s="13" t="s">
        <v>234</v>
      </c>
      <c r="L30" s="13" t="s">
        <v>508</v>
      </c>
      <c r="M30" s="13" t="s">
        <v>509</v>
      </c>
      <c r="N30" s="4"/>
    </row>
    <row r="31" spans="1:14" ht="21.6" customHeight="1" x14ac:dyDescent="0.3">
      <c r="A31" s="8" t="s">
        <v>510</v>
      </c>
      <c r="B31" s="8" t="s">
        <v>511</v>
      </c>
      <c r="C31" s="7" t="s">
        <v>20</v>
      </c>
      <c r="D31" s="7" t="s">
        <v>33</v>
      </c>
      <c r="E31" s="7" t="s">
        <v>512</v>
      </c>
      <c r="F31" s="7" t="s">
        <v>513</v>
      </c>
      <c r="G31" s="7" t="s">
        <v>514</v>
      </c>
      <c r="H31" s="7" t="s">
        <v>515</v>
      </c>
      <c r="I31" s="7" t="s">
        <v>516</v>
      </c>
      <c r="J31" s="7" t="s">
        <v>517</v>
      </c>
      <c r="K31" s="7" t="s">
        <v>218</v>
      </c>
      <c r="L31" s="7" t="s">
        <v>518</v>
      </c>
      <c r="M31" s="7" t="s">
        <v>245</v>
      </c>
      <c r="N31" s="4"/>
    </row>
    <row r="32" spans="1:14" ht="28.5" customHeight="1" x14ac:dyDescent="0.3">
      <c r="A32" s="7" t="s">
        <v>519</v>
      </c>
      <c r="B32" s="8" t="s">
        <v>520</v>
      </c>
      <c r="C32" s="7" t="s">
        <v>20</v>
      </c>
      <c r="D32" s="7" t="s">
        <v>33</v>
      </c>
      <c r="E32" s="7" t="s">
        <v>521</v>
      </c>
      <c r="F32" s="7" t="s">
        <v>522</v>
      </c>
      <c r="G32" s="7" t="s">
        <v>523</v>
      </c>
      <c r="H32" s="7" t="s">
        <v>524</v>
      </c>
      <c r="I32" s="7" t="s">
        <v>525</v>
      </c>
      <c r="J32" s="7" t="s">
        <v>526</v>
      </c>
      <c r="K32" s="7" t="s">
        <v>179</v>
      </c>
      <c r="L32" s="7" t="s">
        <v>61</v>
      </c>
      <c r="M32" s="7" t="s">
        <v>527</v>
      </c>
      <c r="N32" s="4"/>
    </row>
    <row r="33" spans="1:14" ht="22.8" customHeight="1" x14ac:dyDescent="0.3">
      <c r="A33" s="8" t="s">
        <v>148</v>
      </c>
      <c r="B33" s="8" t="s">
        <v>149</v>
      </c>
      <c r="C33" s="7" t="s">
        <v>20</v>
      </c>
      <c r="D33" s="7" t="s">
        <v>201</v>
      </c>
      <c r="E33" s="7" t="s">
        <v>202</v>
      </c>
      <c r="F33" s="7" t="s">
        <v>203</v>
      </c>
      <c r="G33" s="7" t="s">
        <v>204</v>
      </c>
      <c r="H33" s="7" t="s">
        <v>205</v>
      </c>
      <c r="I33" s="7" t="s">
        <v>206</v>
      </c>
      <c r="J33" s="7" t="s">
        <v>207</v>
      </c>
      <c r="K33" s="7" t="s">
        <v>208</v>
      </c>
      <c r="L33" s="7" t="s">
        <v>209</v>
      </c>
      <c r="M33" s="7" t="s">
        <v>53</v>
      </c>
      <c r="N33" s="4"/>
    </row>
    <row r="34" spans="1:14" ht="21.6" customHeight="1" x14ac:dyDescent="0.3">
      <c r="A34" s="7" t="s">
        <v>42</v>
      </c>
      <c r="B34" s="8" t="s">
        <v>43</v>
      </c>
      <c r="C34" s="7" t="s">
        <v>20</v>
      </c>
      <c r="D34" s="7" t="s">
        <v>44</v>
      </c>
      <c r="E34" s="7" t="s">
        <v>45</v>
      </c>
      <c r="F34" s="7" t="s">
        <v>46</v>
      </c>
      <c r="G34" s="7" t="s">
        <v>47</v>
      </c>
      <c r="H34" s="7" t="s">
        <v>48</v>
      </c>
      <c r="I34" s="7" t="s">
        <v>49</v>
      </c>
      <c r="J34" s="7" t="s">
        <v>50</v>
      </c>
      <c r="K34" s="7" t="s">
        <v>51</v>
      </c>
      <c r="L34" s="7" t="s">
        <v>52</v>
      </c>
      <c r="M34" s="7" t="s">
        <v>53</v>
      </c>
      <c r="N34" s="4"/>
    </row>
    <row r="35" spans="1:14" s="2" customFormat="1" ht="21" customHeight="1" x14ac:dyDescent="0.3">
      <c r="A35" s="10"/>
      <c r="B35" s="10" t="s">
        <v>73</v>
      </c>
      <c r="C35" s="9"/>
      <c r="D35" s="12">
        <v>750</v>
      </c>
      <c r="E35" s="11">
        <f>E29+E30+E31+E32+E33+E34</f>
        <v>35.300000000000004</v>
      </c>
      <c r="F35" s="11">
        <f t="shared" ref="F35:M35" si="4">F29+F30+F31+F32+F33+F34</f>
        <v>39.5</v>
      </c>
      <c r="G35" s="11">
        <f t="shared" si="4"/>
        <v>130.30000000000001</v>
      </c>
      <c r="H35" s="11">
        <f t="shared" si="4"/>
        <v>1075.7</v>
      </c>
      <c r="I35" s="11">
        <f t="shared" si="4"/>
        <v>273.64</v>
      </c>
      <c r="J35" s="11">
        <f t="shared" si="4"/>
        <v>204.86</v>
      </c>
      <c r="K35" s="11">
        <f t="shared" si="4"/>
        <v>7.99</v>
      </c>
      <c r="L35" s="11">
        <f t="shared" si="4"/>
        <v>1.8</v>
      </c>
      <c r="M35" s="11">
        <f t="shared" si="4"/>
        <v>20.729999999999997</v>
      </c>
      <c r="N35" s="16"/>
    </row>
    <row r="36" spans="1:14" ht="19.5" customHeight="1" x14ac:dyDescent="0.3">
      <c r="A36" s="45" t="s">
        <v>210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4"/>
    </row>
    <row r="37" spans="1:14" ht="21" customHeight="1" x14ac:dyDescent="0.3">
      <c r="A37" s="8" t="s">
        <v>211</v>
      </c>
      <c r="B37" s="8" t="s">
        <v>212</v>
      </c>
      <c r="C37" s="7" t="s">
        <v>20</v>
      </c>
      <c r="D37" s="7" t="s">
        <v>33</v>
      </c>
      <c r="E37" s="7" t="s">
        <v>213</v>
      </c>
      <c r="F37" s="7" t="s">
        <v>110</v>
      </c>
      <c r="G37" s="7" t="s">
        <v>214</v>
      </c>
      <c r="H37" s="7" t="s">
        <v>215</v>
      </c>
      <c r="I37" s="7" t="s">
        <v>216</v>
      </c>
      <c r="J37" s="7" t="s">
        <v>217</v>
      </c>
      <c r="K37" s="7" t="s">
        <v>88</v>
      </c>
      <c r="L37" s="7" t="s">
        <v>84</v>
      </c>
      <c r="M37" s="7" t="s">
        <v>218</v>
      </c>
      <c r="N37" s="4"/>
    </row>
    <row r="38" spans="1:14" s="2" customFormat="1" ht="21" customHeight="1" x14ac:dyDescent="0.3">
      <c r="A38" s="10"/>
      <c r="B38" s="10" t="s">
        <v>219</v>
      </c>
      <c r="C38" s="10"/>
      <c r="D38" s="10"/>
      <c r="E38" s="11">
        <f>E37+E35+E27+E23+E15+E11</f>
        <v>102.80000000000001</v>
      </c>
      <c r="F38" s="11">
        <f t="shared" ref="F38:M38" si="5">F37+F35+F27+F23+F15+F11</f>
        <v>102.3</v>
      </c>
      <c r="G38" s="11">
        <f t="shared" si="5"/>
        <v>457.29999999999995</v>
      </c>
      <c r="H38" s="11">
        <f t="shared" si="5"/>
        <v>3314</v>
      </c>
      <c r="I38" s="11">
        <f t="shared" si="5"/>
        <v>1012.4199999999998</v>
      </c>
      <c r="J38" s="11">
        <f t="shared" si="5"/>
        <v>472.63</v>
      </c>
      <c r="K38" s="11">
        <f t="shared" si="5"/>
        <v>27.2</v>
      </c>
      <c r="L38" s="11">
        <f t="shared" si="5"/>
        <v>3.0350000000000001</v>
      </c>
      <c r="M38" s="11">
        <f t="shared" si="5"/>
        <v>85.14</v>
      </c>
      <c r="N38" s="16"/>
    </row>
    <row r="39" spans="1:14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</sheetData>
  <mergeCells count="13">
    <mergeCell ref="A16:M16"/>
    <mergeCell ref="A24:M24"/>
    <mergeCell ref="A28:M28"/>
    <mergeCell ref="A36:M36"/>
    <mergeCell ref="A3:A4"/>
    <mergeCell ref="B3:B4"/>
    <mergeCell ref="C3:C4"/>
    <mergeCell ref="D3:D4"/>
    <mergeCell ref="A1:N1"/>
    <mergeCell ref="E3:H3"/>
    <mergeCell ref="I3:M3"/>
    <mergeCell ref="A5:M5"/>
    <mergeCell ref="A12:M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31" workbookViewId="0">
      <selection activeCell="A17" sqref="A17:M17"/>
    </sheetView>
  </sheetViews>
  <sheetFormatPr defaultColWidth="9" defaultRowHeight="13.8" x14ac:dyDescent="0.3"/>
  <cols>
    <col min="1" max="1" width="5.109375" style="3" customWidth="1"/>
    <col min="2" max="2" width="23.88671875" style="3" customWidth="1"/>
    <col min="3" max="3" width="9" style="3" customWidth="1"/>
    <col min="4" max="16384" width="9" style="3"/>
  </cols>
  <sheetData>
    <row r="1" spans="1:14" ht="17.399999999999999" x14ac:dyDescent="0.3">
      <c r="A1" s="41" t="s">
        <v>528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48" t="s">
        <v>2</v>
      </c>
      <c r="B3" s="48" t="s">
        <v>3</v>
      </c>
      <c r="C3" s="50" t="s">
        <v>4</v>
      </c>
      <c r="D3" s="48" t="s">
        <v>5</v>
      </c>
      <c r="E3" s="42" t="s">
        <v>6</v>
      </c>
      <c r="F3" s="43"/>
      <c r="G3" s="43"/>
      <c r="H3" s="44"/>
      <c r="I3" s="42" t="s">
        <v>7</v>
      </c>
      <c r="J3" s="43"/>
      <c r="K3" s="43"/>
      <c r="L3" s="43"/>
      <c r="M3" s="44"/>
      <c r="N3" s="4"/>
    </row>
    <row r="4" spans="1:14" ht="27.6" x14ac:dyDescent="0.3">
      <c r="A4" s="49"/>
      <c r="B4" s="49"/>
      <c r="C4" s="51"/>
      <c r="D4" s="49"/>
      <c r="E4" s="5" t="s">
        <v>8</v>
      </c>
      <c r="F4" s="5" t="s">
        <v>9</v>
      </c>
      <c r="G4" s="5" t="s">
        <v>10</v>
      </c>
      <c r="H4" s="6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4"/>
    </row>
    <row r="5" spans="1:14" ht="19.5" customHeight="1" x14ac:dyDescent="0.3">
      <c r="A5" s="42" t="s">
        <v>17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"/>
    </row>
    <row r="6" spans="1:14" s="1" customFormat="1" ht="28.5" customHeight="1" x14ac:dyDescent="0.3">
      <c r="A6" s="7" t="s">
        <v>529</v>
      </c>
      <c r="B6" s="8" t="s">
        <v>530</v>
      </c>
      <c r="C6" s="7" t="s">
        <v>20</v>
      </c>
      <c r="D6" s="7" t="s">
        <v>21</v>
      </c>
      <c r="E6" s="7" t="s">
        <v>531</v>
      </c>
      <c r="F6" s="7" t="s">
        <v>383</v>
      </c>
      <c r="G6" s="7" t="s">
        <v>465</v>
      </c>
      <c r="H6" s="7" t="s">
        <v>532</v>
      </c>
      <c r="I6" s="7" t="s">
        <v>533</v>
      </c>
      <c r="J6" s="7" t="s">
        <v>534</v>
      </c>
      <c r="K6" s="7" t="s">
        <v>535</v>
      </c>
      <c r="L6" s="7" t="s">
        <v>138</v>
      </c>
      <c r="M6" s="7" t="s">
        <v>30</v>
      </c>
    </row>
    <row r="7" spans="1:14" ht="28.5" customHeight="1" x14ac:dyDescent="0.3">
      <c r="A7" s="8" t="s">
        <v>31</v>
      </c>
      <c r="B7" s="8" t="s">
        <v>32</v>
      </c>
      <c r="C7" s="7" t="s">
        <v>20</v>
      </c>
      <c r="D7" s="7" t="s">
        <v>33</v>
      </c>
      <c r="E7" s="7" t="s">
        <v>34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4"/>
    </row>
    <row r="8" spans="1:14" ht="20.399999999999999" customHeight="1" x14ac:dyDescent="0.3">
      <c r="A8" s="7" t="s">
        <v>42</v>
      </c>
      <c r="B8" s="8" t="s">
        <v>43</v>
      </c>
      <c r="C8" s="7" t="s">
        <v>20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7" t="s">
        <v>50</v>
      </c>
      <c r="K8" s="7" t="s">
        <v>51</v>
      </c>
      <c r="L8" s="7" t="s">
        <v>52</v>
      </c>
      <c r="M8" s="7" t="s">
        <v>53</v>
      </c>
      <c r="N8" s="4"/>
    </row>
    <row r="9" spans="1:14" ht="28.5" customHeight="1" x14ac:dyDescent="0.3">
      <c r="A9" s="7" t="s">
        <v>54</v>
      </c>
      <c r="B9" s="8" t="s">
        <v>55</v>
      </c>
      <c r="C9" s="7" t="s">
        <v>20</v>
      </c>
      <c r="D9" s="7" t="s">
        <v>56</v>
      </c>
      <c r="E9" s="7" t="s">
        <v>57</v>
      </c>
      <c r="F9" s="7" t="s">
        <v>58</v>
      </c>
      <c r="G9" s="7" t="s">
        <v>57</v>
      </c>
      <c r="H9" s="7" t="s">
        <v>59</v>
      </c>
      <c r="I9" s="7" t="s">
        <v>60</v>
      </c>
      <c r="J9" s="7" t="s">
        <v>53</v>
      </c>
      <c r="K9" s="7" t="s">
        <v>61</v>
      </c>
      <c r="L9" s="7" t="s">
        <v>53</v>
      </c>
      <c r="M9" s="7" t="s">
        <v>53</v>
      </c>
      <c r="N9" s="4"/>
    </row>
    <row r="10" spans="1:14" ht="19.2" customHeight="1" x14ac:dyDescent="0.3">
      <c r="A10" s="7" t="s">
        <v>240</v>
      </c>
      <c r="B10" s="8" t="s">
        <v>241</v>
      </c>
      <c r="C10" s="7" t="s">
        <v>20</v>
      </c>
      <c r="D10" s="7" t="s">
        <v>242</v>
      </c>
      <c r="E10" s="7" t="s">
        <v>45</v>
      </c>
      <c r="F10" s="7" t="s">
        <v>213</v>
      </c>
      <c r="G10" s="7" t="s">
        <v>53</v>
      </c>
      <c r="H10" s="7" t="s">
        <v>243</v>
      </c>
      <c r="I10" s="7" t="s">
        <v>244</v>
      </c>
      <c r="J10" s="7" t="s">
        <v>245</v>
      </c>
      <c r="K10" s="7" t="s">
        <v>246</v>
      </c>
      <c r="L10" s="7" t="s">
        <v>40</v>
      </c>
      <c r="M10" s="7" t="s">
        <v>246</v>
      </c>
      <c r="N10" s="4"/>
    </row>
    <row r="11" spans="1:14" s="2" customFormat="1" ht="21" customHeight="1" x14ac:dyDescent="0.3">
      <c r="A11" s="9"/>
      <c r="B11" s="10" t="s">
        <v>73</v>
      </c>
      <c r="C11" s="9"/>
      <c r="D11" s="9" t="s">
        <v>536</v>
      </c>
      <c r="E11" s="11">
        <f>E6+E7+E8+E9+E10</f>
        <v>24.700000000000003</v>
      </c>
      <c r="F11" s="11">
        <f t="shared" ref="F11:M11" si="0">F6+F7+F8+F9+F10</f>
        <v>27.5</v>
      </c>
      <c r="G11" s="11">
        <f t="shared" si="0"/>
        <v>96.1</v>
      </c>
      <c r="H11" s="11">
        <f t="shared" si="0"/>
        <v>730.9</v>
      </c>
      <c r="I11" s="11">
        <f t="shared" si="0"/>
        <v>542.47</v>
      </c>
      <c r="J11" s="11">
        <f t="shared" si="0"/>
        <v>100.37</v>
      </c>
      <c r="K11" s="11">
        <f t="shared" si="0"/>
        <v>4.5599999999999996</v>
      </c>
      <c r="L11" s="11">
        <f t="shared" si="0"/>
        <v>0.35000000000000003</v>
      </c>
      <c r="M11" s="11">
        <f t="shared" si="0"/>
        <v>0.94</v>
      </c>
      <c r="N11" s="16"/>
    </row>
    <row r="12" spans="1:14" ht="19.5" customHeight="1" x14ac:dyDescent="0.3">
      <c r="A12" s="45" t="s">
        <v>75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"/>
    </row>
    <row r="13" spans="1:14" ht="29.4" customHeight="1" x14ac:dyDescent="0.3">
      <c r="A13" s="7" t="s">
        <v>537</v>
      </c>
      <c r="B13" s="8" t="s">
        <v>538</v>
      </c>
      <c r="C13" s="7" t="s">
        <v>20</v>
      </c>
      <c r="D13" s="7" t="s">
        <v>44</v>
      </c>
      <c r="E13" s="7" t="s">
        <v>368</v>
      </c>
      <c r="F13" s="7" t="s">
        <v>539</v>
      </c>
      <c r="G13" s="7" t="s">
        <v>540</v>
      </c>
      <c r="H13" s="7" t="s">
        <v>81</v>
      </c>
      <c r="I13" s="7" t="s">
        <v>541</v>
      </c>
      <c r="J13" s="7" t="s">
        <v>542</v>
      </c>
      <c r="K13" s="7" t="s">
        <v>543</v>
      </c>
      <c r="L13" s="7" t="s">
        <v>41</v>
      </c>
      <c r="M13" s="7" t="s">
        <v>544</v>
      </c>
      <c r="N13" s="4"/>
    </row>
    <row r="14" spans="1:14" ht="19.2" customHeight="1" x14ac:dyDescent="0.3">
      <c r="A14" s="7" t="s">
        <v>545</v>
      </c>
      <c r="B14" s="8" t="s">
        <v>546</v>
      </c>
      <c r="C14" s="7" t="s">
        <v>20</v>
      </c>
      <c r="D14" s="7" t="s">
        <v>33</v>
      </c>
      <c r="E14" s="7" t="s">
        <v>57</v>
      </c>
      <c r="F14" s="7" t="s">
        <v>53</v>
      </c>
      <c r="G14" s="7" t="s">
        <v>547</v>
      </c>
      <c r="H14" s="7" t="s">
        <v>548</v>
      </c>
      <c r="I14" s="7" t="s">
        <v>549</v>
      </c>
      <c r="J14" s="7" t="s">
        <v>550</v>
      </c>
      <c r="K14" s="7" t="s">
        <v>442</v>
      </c>
      <c r="L14" s="7" t="s">
        <v>551</v>
      </c>
      <c r="M14" s="7" t="s">
        <v>174</v>
      </c>
      <c r="N14" s="4"/>
    </row>
    <row r="15" spans="1:14" s="2" customFormat="1" ht="21" customHeight="1" x14ac:dyDescent="0.3">
      <c r="A15" s="9"/>
      <c r="B15" s="10" t="s">
        <v>73</v>
      </c>
      <c r="C15" s="10"/>
      <c r="D15" s="12">
        <f>D13+D14</f>
        <v>300</v>
      </c>
      <c r="E15" s="11">
        <f t="shared" ref="E15:M15" si="1">E13+E14</f>
        <v>6.1999999999999993</v>
      </c>
      <c r="F15" s="11">
        <f t="shared" si="1"/>
        <v>5.3</v>
      </c>
      <c r="G15" s="11">
        <f t="shared" si="1"/>
        <v>64.400000000000006</v>
      </c>
      <c r="H15" s="11">
        <f t="shared" si="1"/>
        <v>331</v>
      </c>
      <c r="I15" s="11">
        <f t="shared" si="1"/>
        <v>22.81</v>
      </c>
      <c r="J15" s="11">
        <f t="shared" si="1"/>
        <v>12.22</v>
      </c>
      <c r="K15" s="11">
        <f t="shared" si="1"/>
        <v>1.51</v>
      </c>
      <c r="L15" s="11">
        <f t="shared" si="1"/>
        <v>8.3000000000000004E-2</v>
      </c>
      <c r="M15" s="11">
        <f t="shared" si="1"/>
        <v>3.79</v>
      </c>
      <c r="N15" s="16"/>
    </row>
    <row r="16" spans="1:14" ht="19.5" customHeight="1" x14ac:dyDescent="0.3">
      <c r="A16" s="45" t="s">
        <v>94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"/>
    </row>
    <row r="17" spans="1:14" ht="21" customHeight="1" x14ac:dyDescent="0.3">
      <c r="A17" s="7" t="s">
        <v>263</v>
      </c>
      <c r="B17" s="8" t="s">
        <v>552</v>
      </c>
      <c r="C17" s="7" t="s">
        <v>20</v>
      </c>
      <c r="D17" s="7" t="s">
        <v>44</v>
      </c>
      <c r="E17" s="7" t="s">
        <v>146</v>
      </c>
      <c r="F17" s="7" t="s">
        <v>88</v>
      </c>
      <c r="G17" s="7" t="s">
        <v>553</v>
      </c>
      <c r="H17" s="7" t="s">
        <v>554</v>
      </c>
      <c r="I17" s="7" t="s">
        <v>49</v>
      </c>
      <c r="J17" s="7" t="s">
        <v>168</v>
      </c>
      <c r="K17" s="7" t="s">
        <v>203</v>
      </c>
      <c r="L17" s="7" t="s">
        <v>39</v>
      </c>
      <c r="M17" s="7" t="s">
        <v>555</v>
      </c>
      <c r="N17" s="4"/>
    </row>
    <row r="18" spans="1:14" ht="28.5" customHeight="1" x14ac:dyDescent="0.3">
      <c r="A18" s="7" t="s">
        <v>556</v>
      </c>
      <c r="B18" s="8" t="s">
        <v>557</v>
      </c>
      <c r="C18" s="7" t="s">
        <v>20</v>
      </c>
      <c r="D18" s="7" t="s">
        <v>270</v>
      </c>
      <c r="E18" s="7" t="s">
        <v>558</v>
      </c>
      <c r="F18" s="7" t="s">
        <v>521</v>
      </c>
      <c r="G18" s="7" t="s">
        <v>109</v>
      </c>
      <c r="H18" s="7" t="s">
        <v>559</v>
      </c>
      <c r="I18" s="7" t="s">
        <v>560</v>
      </c>
      <c r="J18" s="7" t="s">
        <v>561</v>
      </c>
      <c r="K18" s="7" t="s">
        <v>192</v>
      </c>
      <c r="L18" s="7" t="s">
        <v>191</v>
      </c>
      <c r="M18" s="7" t="s">
        <v>562</v>
      </c>
      <c r="N18" s="4"/>
    </row>
    <row r="19" spans="1:14" ht="21.6" customHeight="1" x14ac:dyDescent="0.3">
      <c r="A19" s="7" t="s">
        <v>563</v>
      </c>
      <c r="B19" s="8" t="s">
        <v>564</v>
      </c>
      <c r="C19" s="7" t="s">
        <v>20</v>
      </c>
      <c r="D19" s="7" t="s">
        <v>44</v>
      </c>
      <c r="E19" s="7" t="s">
        <v>565</v>
      </c>
      <c r="F19" s="7" t="s">
        <v>217</v>
      </c>
      <c r="G19" s="7" t="s">
        <v>566</v>
      </c>
      <c r="H19" s="7" t="s">
        <v>567</v>
      </c>
      <c r="I19" s="7" t="s">
        <v>568</v>
      </c>
      <c r="J19" s="7" t="s">
        <v>569</v>
      </c>
      <c r="K19" s="7" t="s">
        <v>570</v>
      </c>
      <c r="L19" s="7" t="s">
        <v>39</v>
      </c>
      <c r="M19" s="7" t="s">
        <v>209</v>
      </c>
      <c r="N19" s="4"/>
    </row>
    <row r="20" spans="1:14" ht="28.5" customHeight="1" x14ac:dyDescent="0.3">
      <c r="A20" s="7" t="s">
        <v>571</v>
      </c>
      <c r="B20" s="8" t="s">
        <v>572</v>
      </c>
      <c r="C20" s="7" t="s">
        <v>20</v>
      </c>
      <c r="D20" s="7" t="s">
        <v>285</v>
      </c>
      <c r="E20" s="7" t="s">
        <v>287</v>
      </c>
      <c r="F20" s="7" t="s">
        <v>376</v>
      </c>
      <c r="G20" s="7" t="s">
        <v>573</v>
      </c>
      <c r="H20" s="7" t="s">
        <v>574</v>
      </c>
      <c r="I20" s="7" t="s">
        <v>575</v>
      </c>
      <c r="J20" s="7" t="s">
        <v>576</v>
      </c>
      <c r="K20" s="7" t="s">
        <v>577</v>
      </c>
      <c r="L20" s="7" t="s">
        <v>39</v>
      </c>
      <c r="M20" s="7" t="s">
        <v>53</v>
      </c>
      <c r="N20" s="4"/>
    </row>
    <row r="21" spans="1:14" ht="28.5" customHeight="1" x14ac:dyDescent="0.3">
      <c r="A21" s="7" t="s">
        <v>108</v>
      </c>
      <c r="B21" s="8" t="s">
        <v>578</v>
      </c>
      <c r="C21" s="7" t="s">
        <v>20</v>
      </c>
      <c r="D21" s="7" t="s">
        <v>201</v>
      </c>
      <c r="E21" s="7" t="s">
        <v>579</v>
      </c>
      <c r="F21" s="7" t="s">
        <v>51</v>
      </c>
      <c r="G21" s="7" t="s">
        <v>110</v>
      </c>
      <c r="H21" s="7" t="s">
        <v>50</v>
      </c>
      <c r="I21" s="7" t="s">
        <v>580</v>
      </c>
      <c r="J21" s="7" t="s">
        <v>581</v>
      </c>
      <c r="K21" s="7" t="s">
        <v>442</v>
      </c>
      <c r="L21" s="7" t="s">
        <v>582</v>
      </c>
      <c r="M21" s="7" t="s">
        <v>583</v>
      </c>
      <c r="N21" s="4"/>
    </row>
    <row r="22" spans="1:14" ht="21" customHeight="1" x14ac:dyDescent="0.3">
      <c r="A22" s="7" t="s">
        <v>292</v>
      </c>
      <c r="B22" s="8" t="s">
        <v>584</v>
      </c>
      <c r="C22" s="7" t="s">
        <v>20</v>
      </c>
      <c r="D22" s="7" t="s">
        <v>33</v>
      </c>
      <c r="E22" s="7" t="s">
        <v>294</v>
      </c>
      <c r="F22" s="7" t="s">
        <v>57</v>
      </c>
      <c r="G22" s="7" t="s">
        <v>295</v>
      </c>
      <c r="H22" s="7" t="s">
        <v>296</v>
      </c>
      <c r="I22" s="7" t="s">
        <v>297</v>
      </c>
      <c r="J22" s="7" t="s">
        <v>298</v>
      </c>
      <c r="K22" s="7" t="s">
        <v>299</v>
      </c>
      <c r="L22" s="7" t="s">
        <v>84</v>
      </c>
      <c r="M22" s="7" t="s">
        <v>180</v>
      </c>
      <c r="N22" s="4"/>
    </row>
    <row r="23" spans="1:14" ht="21" customHeight="1" x14ac:dyDescent="0.3">
      <c r="A23" s="7" t="s">
        <v>148</v>
      </c>
      <c r="B23" s="8" t="s">
        <v>149</v>
      </c>
      <c r="C23" s="7" t="s">
        <v>20</v>
      </c>
      <c r="D23" s="7" t="s">
        <v>44</v>
      </c>
      <c r="E23" s="7" t="s">
        <v>71</v>
      </c>
      <c r="F23" s="7" t="s">
        <v>116</v>
      </c>
      <c r="G23" s="7" t="s">
        <v>150</v>
      </c>
      <c r="H23" s="7" t="s">
        <v>151</v>
      </c>
      <c r="I23" s="7" t="s">
        <v>152</v>
      </c>
      <c r="J23" s="7" t="s">
        <v>153</v>
      </c>
      <c r="K23" s="7" t="s">
        <v>154</v>
      </c>
      <c r="L23" s="7" t="s">
        <v>29</v>
      </c>
      <c r="M23" s="7" t="s">
        <v>53</v>
      </c>
      <c r="N23" s="4"/>
    </row>
    <row r="24" spans="1:14" s="2" customFormat="1" ht="21" customHeight="1" x14ac:dyDescent="0.3">
      <c r="A24" s="15"/>
      <c r="B24" s="10" t="s">
        <v>73</v>
      </c>
      <c r="C24" s="9"/>
      <c r="D24" s="9" t="s">
        <v>585</v>
      </c>
      <c r="E24" s="11">
        <f>E17+E18+E19+E20+E21+E23</f>
        <v>22.599999999999994</v>
      </c>
      <c r="F24" s="11">
        <f t="shared" ref="F24:M24" si="2">F17+F18+F19+F20+F21+F23</f>
        <v>21</v>
      </c>
      <c r="G24" s="11">
        <f t="shared" si="2"/>
        <v>111.68</v>
      </c>
      <c r="H24" s="11">
        <f t="shared" si="2"/>
        <v>740.5</v>
      </c>
      <c r="I24" s="11">
        <f t="shared" si="2"/>
        <v>130.32</v>
      </c>
      <c r="J24" s="11">
        <f t="shared" si="2"/>
        <v>127.09</v>
      </c>
      <c r="K24" s="11">
        <f t="shared" si="2"/>
        <v>7.0299999999999994</v>
      </c>
      <c r="L24" s="11">
        <f t="shared" si="2"/>
        <v>0.377</v>
      </c>
      <c r="M24" s="11">
        <f t="shared" si="2"/>
        <v>19.02</v>
      </c>
      <c r="N24" s="16"/>
    </row>
    <row r="25" spans="1:14" ht="19.5" customHeight="1" x14ac:dyDescent="0.3">
      <c r="A25" s="45" t="s">
        <v>156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"/>
    </row>
    <row r="26" spans="1:14" ht="22.8" customHeight="1" x14ac:dyDescent="0.3">
      <c r="A26" s="8" t="s">
        <v>157</v>
      </c>
      <c r="B26" s="8" t="s">
        <v>158</v>
      </c>
      <c r="C26" s="7" t="s">
        <v>20</v>
      </c>
      <c r="D26" s="7" t="s">
        <v>159</v>
      </c>
      <c r="E26" s="7" t="s">
        <v>160</v>
      </c>
      <c r="F26" s="7" t="s">
        <v>97</v>
      </c>
      <c r="G26" s="7" t="s">
        <v>161</v>
      </c>
      <c r="H26" s="7" t="s">
        <v>162</v>
      </c>
      <c r="I26" s="7" t="s">
        <v>163</v>
      </c>
      <c r="J26" s="7" t="s">
        <v>53</v>
      </c>
      <c r="K26" s="7" t="s">
        <v>52</v>
      </c>
      <c r="L26" s="7" t="s">
        <v>46</v>
      </c>
      <c r="M26" s="7" t="s">
        <v>164</v>
      </c>
      <c r="N26" s="4"/>
    </row>
    <row r="27" spans="1:14" ht="19.2" customHeight="1" x14ac:dyDescent="0.3">
      <c r="A27" s="8" t="s">
        <v>157</v>
      </c>
      <c r="B27" s="8" t="s">
        <v>165</v>
      </c>
      <c r="C27" s="7" t="s">
        <v>20</v>
      </c>
      <c r="D27" s="7" t="s">
        <v>33</v>
      </c>
      <c r="E27" s="7" t="s">
        <v>46</v>
      </c>
      <c r="F27" s="7" t="s">
        <v>88</v>
      </c>
      <c r="G27" s="7" t="s">
        <v>166</v>
      </c>
      <c r="H27" s="7" t="s">
        <v>167</v>
      </c>
      <c r="I27" s="7" t="s">
        <v>168</v>
      </c>
      <c r="J27" s="7" t="s">
        <v>169</v>
      </c>
      <c r="K27" s="7" t="s">
        <v>88</v>
      </c>
      <c r="L27" s="7" t="s">
        <v>53</v>
      </c>
      <c r="M27" s="7" t="s">
        <v>170</v>
      </c>
      <c r="N27" s="4"/>
    </row>
    <row r="28" spans="1:14" ht="20.399999999999999" customHeight="1" x14ac:dyDescent="0.3">
      <c r="A28" s="8" t="s">
        <v>157</v>
      </c>
      <c r="B28" s="8" t="s">
        <v>586</v>
      </c>
      <c r="C28" s="7" t="s">
        <v>20</v>
      </c>
      <c r="D28" s="7" t="s">
        <v>64</v>
      </c>
      <c r="E28" s="7" t="s">
        <v>116</v>
      </c>
      <c r="F28" s="7" t="s">
        <v>553</v>
      </c>
      <c r="G28" s="7" t="s">
        <v>378</v>
      </c>
      <c r="H28" s="7" t="s">
        <v>587</v>
      </c>
      <c r="I28" s="7" t="s">
        <v>253</v>
      </c>
      <c r="J28" s="7" t="s">
        <v>53</v>
      </c>
      <c r="K28" s="7" t="s">
        <v>53</v>
      </c>
      <c r="L28" s="7" t="s">
        <v>53</v>
      </c>
      <c r="M28" s="7" t="s">
        <v>40</v>
      </c>
      <c r="N28" s="4"/>
    </row>
    <row r="29" spans="1:14" s="2" customFormat="1" ht="21" customHeight="1" x14ac:dyDescent="0.3">
      <c r="A29" s="10"/>
      <c r="B29" s="10" t="s">
        <v>73</v>
      </c>
      <c r="C29" s="9"/>
      <c r="D29" s="12">
        <v>540</v>
      </c>
      <c r="E29" s="11">
        <f>E26+E27+E28</f>
        <v>3.9000000000000004</v>
      </c>
      <c r="F29" s="11">
        <f t="shared" ref="F29:M29" si="3">F26+F27+F28</f>
        <v>3.7</v>
      </c>
      <c r="G29" s="11">
        <f t="shared" si="3"/>
        <v>45.1</v>
      </c>
      <c r="H29" s="11">
        <f t="shared" si="3"/>
        <v>242.6</v>
      </c>
      <c r="I29" s="11">
        <f t="shared" si="3"/>
        <v>46</v>
      </c>
      <c r="J29" s="11">
        <f t="shared" si="3"/>
        <v>0.4</v>
      </c>
      <c r="K29" s="11">
        <f t="shared" si="3"/>
        <v>0.36</v>
      </c>
      <c r="L29" s="11">
        <f t="shared" si="3"/>
        <v>1</v>
      </c>
      <c r="M29" s="11">
        <f t="shared" si="3"/>
        <v>31.01</v>
      </c>
      <c r="N29" s="16"/>
    </row>
    <row r="30" spans="1:14" ht="19.5" customHeight="1" x14ac:dyDescent="0.3">
      <c r="A30" s="45" t="s">
        <v>171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  <c r="N30" s="4"/>
    </row>
    <row r="31" spans="1:14" ht="21.6" customHeight="1" x14ac:dyDescent="0.3">
      <c r="A31" s="8" t="s">
        <v>588</v>
      </c>
      <c r="B31" s="8" t="s">
        <v>589</v>
      </c>
      <c r="C31" s="7" t="s">
        <v>20</v>
      </c>
      <c r="D31" s="7" t="s">
        <v>590</v>
      </c>
      <c r="E31" s="7" t="s">
        <v>368</v>
      </c>
      <c r="F31" s="7" t="s">
        <v>410</v>
      </c>
      <c r="G31" s="7" t="s">
        <v>591</v>
      </c>
      <c r="H31" s="7" t="s">
        <v>259</v>
      </c>
      <c r="I31" s="7" t="s">
        <v>592</v>
      </c>
      <c r="J31" s="7" t="s">
        <v>593</v>
      </c>
      <c r="K31" s="7" t="s">
        <v>493</v>
      </c>
      <c r="L31" s="7" t="s">
        <v>39</v>
      </c>
      <c r="M31" s="7" t="s">
        <v>594</v>
      </c>
      <c r="N31" s="4"/>
    </row>
    <row r="32" spans="1:14" ht="28.5" customHeight="1" x14ac:dyDescent="0.3">
      <c r="A32" s="7" t="s">
        <v>595</v>
      </c>
      <c r="B32" s="8" t="s">
        <v>596</v>
      </c>
      <c r="C32" s="7" t="s">
        <v>20</v>
      </c>
      <c r="D32" s="7" t="s">
        <v>21</v>
      </c>
      <c r="E32" s="7" t="s">
        <v>597</v>
      </c>
      <c r="F32" s="7" t="s">
        <v>598</v>
      </c>
      <c r="G32" s="7" t="s">
        <v>175</v>
      </c>
      <c r="H32" s="7" t="s">
        <v>599</v>
      </c>
      <c r="I32" s="7" t="s">
        <v>600</v>
      </c>
      <c r="J32" s="7" t="s">
        <v>601</v>
      </c>
      <c r="K32" s="7" t="s">
        <v>602</v>
      </c>
      <c r="L32" s="7" t="s">
        <v>191</v>
      </c>
      <c r="M32" s="7" t="s">
        <v>509</v>
      </c>
      <c r="N32" s="4"/>
    </row>
    <row r="33" spans="1:14" ht="28.5" customHeight="1" x14ac:dyDescent="0.3">
      <c r="A33" s="8" t="s">
        <v>232</v>
      </c>
      <c r="B33" s="8" t="s">
        <v>233</v>
      </c>
      <c r="C33" s="7" t="s">
        <v>20</v>
      </c>
      <c r="D33" s="7" t="s">
        <v>33</v>
      </c>
      <c r="E33" s="7" t="s">
        <v>147</v>
      </c>
      <c r="F33" s="7" t="s">
        <v>234</v>
      </c>
      <c r="G33" s="7" t="s">
        <v>235</v>
      </c>
      <c r="H33" s="7" t="s">
        <v>236</v>
      </c>
      <c r="I33" s="7" t="s">
        <v>237</v>
      </c>
      <c r="J33" s="7" t="s">
        <v>238</v>
      </c>
      <c r="K33" s="7" t="s">
        <v>191</v>
      </c>
      <c r="L33" s="7" t="s">
        <v>40</v>
      </c>
      <c r="M33" s="7" t="s">
        <v>239</v>
      </c>
      <c r="N33" s="4"/>
    </row>
    <row r="34" spans="1:14" ht="22.8" customHeight="1" x14ac:dyDescent="0.3">
      <c r="A34" s="8" t="s">
        <v>148</v>
      </c>
      <c r="B34" s="8" t="s">
        <v>149</v>
      </c>
      <c r="C34" s="7" t="s">
        <v>20</v>
      </c>
      <c r="D34" s="7" t="s">
        <v>201</v>
      </c>
      <c r="E34" s="7" t="s">
        <v>202</v>
      </c>
      <c r="F34" s="7" t="s">
        <v>203</v>
      </c>
      <c r="G34" s="7" t="s">
        <v>204</v>
      </c>
      <c r="H34" s="7" t="s">
        <v>205</v>
      </c>
      <c r="I34" s="7" t="s">
        <v>206</v>
      </c>
      <c r="J34" s="7" t="s">
        <v>207</v>
      </c>
      <c r="K34" s="7" t="s">
        <v>208</v>
      </c>
      <c r="L34" s="7" t="s">
        <v>209</v>
      </c>
      <c r="M34" s="7" t="s">
        <v>53</v>
      </c>
      <c r="N34" s="4"/>
    </row>
    <row r="35" spans="1:14" ht="20.399999999999999" customHeight="1" x14ac:dyDescent="0.3">
      <c r="A35" s="7" t="s">
        <v>42</v>
      </c>
      <c r="B35" s="8" t="s">
        <v>43</v>
      </c>
      <c r="C35" s="7" t="s">
        <v>20</v>
      </c>
      <c r="D35" s="7" t="s">
        <v>44</v>
      </c>
      <c r="E35" s="7" t="s">
        <v>45</v>
      </c>
      <c r="F35" s="7" t="s">
        <v>46</v>
      </c>
      <c r="G35" s="7" t="s">
        <v>47</v>
      </c>
      <c r="H35" s="7" t="s">
        <v>48</v>
      </c>
      <c r="I35" s="7" t="s">
        <v>49</v>
      </c>
      <c r="J35" s="7" t="s">
        <v>50</v>
      </c>
      <c r="K35" s="7" t="s">
        <v>51</v>
      </c>
      <c r="L35" s="7" t="s">
        <v>52</v>
      </c>
      <c r="M35" s="7" t="s">
        <v>53</v>
      </c>
      <c r="N35" s="4"/>
    </row>
    <row r="36" spans="1:14" s="2" customFormat="1" ht="21" customHeight="1" x14ac:dyDescent="0.3">
      <c r="A36" s="10"/>
      <c r="B36" s="10" t="s">
        <v>73</v>
      </c>
      <c r="C36" s="9"/>
      <c r="D36" s="12">
        <v>690</v>
      </c>
      <c r="E36" s="11">
        <f>E31+E32+E33+E34+E35</f>
        <v>39.300000000000004</v>
      </c>
      <c r="F36" s="11">
        <f t="shared" ref="F36:M36" si="4">F31+F32+F33+F34+F35</f>
        <v>36.1</v>
      </c>
      <c r="G36" s="11">
        <f t="shared" si="4"/>
        <v>86.399999999999991</v>
      </c>
      <c r="H36" s="11">
        <f t="shared" si="4"/>
        <v>838.5</v>
      </c>
      <c r="I36" s="11">
        <f t="shared" si="4"/>
        <v>232.56</v>
      </c>
      <c r="J36" s="11">
        <f t="shared" si="4"/>
        <v>110.27</v>
      </c>
      <c r="K36" s="11">
        <f t="shared" si="4"/>
        <v>8.6900000000000013</v>
      </c>
      <c r="L36" s="11">
        <f t="shared" si="4"/>
        <v>0.41000000000000003</v>
      </c>
      <c r="M36" s="11">
        <f t="shared" si="4"/>
        <v>5.68</v>
      </c>
      <c r="N36" s="16"/>
    </row>
    <row r="37" spans="1:14" ht="19.5" customHeight="1" x14ac:dyDescent="0.3">
      <c r="A37" s="45" t="s">
        <v>210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4"/>
    </row>
    <row r="38" spans="1:14" ht="21.6" customHeight="1" x14ac:dyDescent="0.3">
      <c r="A38" s="7" t="s">
        <v>340</v>
      </c>
      <c r="B38" s="8" t="s">
        <v>341</v>
      </c>
      <c r="C38" s="7" t="s">
        <v>20</v>
      </c>
      <c r="D38" s="7" t="s">
        <v>33</v>
      </c>
      <c r="E38" s="7" t="s">
        <v>342</v>
      </c>
      <c r="F38" s="7" t="s">
        <v>343</v>
      </c>
      <c r="G38" s="7" t="s">
        <v>344</v>
      </c>
      <c r="H38" s="7" t="s">
        <v>196</v>
      </c>
      <c r="I38" s="7" t="s">
        <v>345</v>
      </c>
      <c r="J38" s="7" t="s">
        <v>346</v>
      </c>
      <c r="K38" s="7" t="s">
        <v>29</v>
      </c>
      <c r="L38" s="7" t="s">
        <v>84</v>
      </c>
      <c r="M38" s="7" t="s">
        <v>347</v>
      </c>
      <c r="N38" s="4"/>
    </row>
    <row r="39" spans="1:14" s="2" customFormat="1" ht="19.2" customHeight="1" x14ac:dyDescent="0.3">
      <c r="A39" s="10"/>
      <c r="B39" s="10" t="s">
        <v>219</v>
      </c>
      <c r="C39" s="10"/>
      <c r="D39" s="10"/>
      <c r="E39" s="11">
        <f>E11+E15+E24+E29+E36+E38</f>
        <v>102.4</v>
      </c>
      <c r="F39" s="11">
        <f t="shared" ref="F39:M39" si="5">F11+F15+F24+F29+F36+F38</f>
        <v>99.5</v>
      </c>
      <c r="G39" s="11">
        <f t="shared" si="5"/>
        <v>412.68</v>
      </c>
      <c r="H39" s="11">
        <f t="shared" si="5"/>
        <v>2994.5</v>
      </c>
      <c r="I39" s="11">
        <f t="shared" si="5"/>
        <v>1196.6099999999999</v>
      </c>
      <c r="J39" s="11">
        <f t="shared" si="5"/>
        <v>376.01000000000005</v>
      </c>
      <c r="K39" s="11">
        <f t="shared" si="5"/>
        <v>22.33</v>
      </c>
      <c r="L39" s="11">
        <f t="shared" si="5"/>
        <v>2.2800000000000002</v>
      </c>
      <c r="M39" s="11">
        <f t="shared" si="5"/>
        <v>61.530000000000008</v>
      </c>
      <c r="N39" s="16"/>
    </row>
    <row r="40" spans="1:14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</sheetData>
  <mergeCells count="13">
    <mergeCell ref="A16:M16"/>
    <mergeCell ref="A25:M25"/>
    <mergeCell ref="A30:M30"/>
    <mergeCell ref="A37:M37"/>
    <mergeCell ref="A3:A4"/>
    <mergeCell ref="B3:B4"/>
    <mergeCell ref="C3:C4"/>
    <mergeCell ref="D3:D4"/>
    <mergeCell ref="A1:N1"/>
    <mergeCell ref="E3:H3"/>
    <mergeCell ref="I3:M3"/>
    <mergeCell ref="A5:M5"/>
    <mergeCell ref="A12:M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8" workbookViewId="0">
      <selection activeCell="B18" sqref="B18"/>
    </sheetView>
  </sheetViews>
  <sheetFormatPr defaultColWidth="9" defaultRowHeight="13.8" x14ac:dyDescent="0.3"/>
  <cols>
    <col min="1" max="1" width="5.109375" style="3" customWidth="1"/>
    <col min="2" max="2" width="23.88671875" style="3" customWidth="1"/>
    <col min="3" max="3" width="9" style="3" customWidth="1"/>
    <col min="4" max="4" width="9" style="3"/>
    <col min="5" max="7" width="9.109375" style="3" customWidth="1"/>
    <col min="8" max="8" width="9.5546875" style="3" customWidth="1"/>
    <col min="9" max="13" width="9.109375" style="3" customWidth="1"/>
    <col min="14" max="16384" width="9" style="3"/>
  </cols>
  <sheetData>
    <row r="1" spans="1:14" ht="17.399999999999999" x14ac:dyDescent="0.3">
      <c r="A1" s="41" t="s">
        <v>603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48" t="s">
        <v>2</v>
      </c>
      <c r="B3" s="48" t="s">
        <v>3</v>
      </c>
      <c r="C3" s="50" t="s">
        <v>4</v>
      </c>
      <c r="D3" s="48" t="s">
        <v>5</v>
      </c>
      <c r="E3" s="42" t="s">
        <v>6</v>
      </c>
      <c r="F3" s="43"/>
      <c r="G3" s="43"/>
      <c r="H3" s="44"/>
      <c r="I3" s="42" t="s">
        <v>7</v>
      </c>
      <c r="J3" s="43"/>
      <c r="K3" s="43"/>
      <c r="L3" s="43"/>
      <c r="M3" s="44"/>
      <c r="N3" s="4"/>
    </row>
    <row r="4" spans="1:14" ht="27.6" x14ac:dyDescent="0.3">
      <c r="A4" s="49"/>
      <c r="B4" s="49"/>
      <c r="C4" s="51"/>
      <c r="D4" s="49"/>
      <c r="E4" s="5" t="s">
        <v>8</v>
      </c>
      <c r="F4" s="5" t="s">
        <v>9</v>
      </c>
      <c r="G4" s="5" t="s">
        <v>10</v>
      </c>
      <c r="H4" s="6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4"/>
    </row>
    <row r="5" spans="1:14" ht="19.5" customHeight="1" x14ac:dyDescent="0.3">
      <c r="A5" s="42" t="s">
        <v>17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"/>
    </row>
    <row r="6" spans="1:14" s="1" customFormat="1" ht="28.5" customHeight="1" x14ac:dyDescent="0.3">
      <c r="A6" s="7" t="s">
        <v>604</v>
      </c>
      <c r="B6" s="8" t="s">
        <v>605</v>
      </c>
      <c r="C6" s="7" t="s">
        <v>20</v>
      </c>
      <c r="D6" s="7" t="s">
        <v>21</v>
      </c>
      <c r="E6" s="7" t="s">
        <v>591</v>
      </c>
      <c r="F6" s="7" t="s">
        <v>483</v>
      </c>
      <c r="G6" s="7" t="s">
        <v>606</v>
      </c>
      <c r="H6" s="7" t="s">
        <v>607</v>
      </c>
      <c r="I6" s="7" t="s">
        <v>608</v>
      </c>
      <c r="J6" s="7" t="s">
        <v>609</v>
      </c>
      <c r="K6" s="7" t="s">
        <v>347</v>
      </c>
      <c r="L6" s="7" t="s">
        <v>52</v>
      </c>
      <c r="M6" s="7" t="s">
        <v>610</v>
      </c>
    </row>
    <row r="7" spans="1:14" ht="22.2" customHeight="1" x14ac:dyDescent="0.3">
      <c r="A7" s="8" t="s">
        <v>159</v>
      </c>
      <c r="B7" s="8" t="s">
        <v>425</v>
      </c>
      <c r="C7" s="7" t="s">
        <v>20</v>
      </c>
      <c r="D7" s="7" t="s">
        <v>33</v>
      </c>
      <c r="E7" s="7" t="s">
        <v>88</v>
      </c>
      <c r="F7" s="7" t="s">
        <v>53</v>
      </c>
      <c r="G7" s="7" t="s">
        <v>307</v>
      </c>
      <c r="H7" s="7" t="s">
        <v>239</v>
      </c>
      <c r="I7" s="7" t="s">
        <v>53</v>
      </c>
      <c r="J7" s="7" t="s">
        <v>364</v>
      </c>
      <c r="K7" s="7" t="s">
        <v>53</v>
      </c>
      <c r="L7" s="7" t="s">
        <v>53</v>
      </c>
      <c r="M7" s="7" t="s">
        <v>53</v>
      </c>
      <c r="N7" s="4"/>
    </row>
    <row r="8" spans="1:14" ht="21" customHeight="1" x14ac:dyDescent="0.3">
      <c r="A8" s="7" t="s">
        <v>42</v>
      </c>
      <c r="B8" s="8" t="s">
        <v>43</v>
      </c>
      <c r="C8" s="7" t="s">
        <v>20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7" t="s">
        <v>50</v>
      </c>
      <c r="K8" s="7" t="s">
        <v>51</v>
      </c>
      <c r="L8" s="7" t="s">
        <v>52</v>
      </c>
      <c r="M8" s="7" t="s">
        <v>53</v>
      </c>
      <c r="N8" s="4"/>
    </row>
    <row r="9" spans="1:14" ht="28.5" customHeight="1" x14ac:dyDescent="0.3">
      <c r="A9" s="7" t="s">
        <v>54</v>
      </c>
      <c r="B9" s="8" t="s">
        <v>55</v>
      </c>
      <c r="C9" s="7" t="s">
        <v>20</v>
      </c>
      <c r="D9" s="7" t="s">
        <v>56</v>
      </c>
      <c r="E9" s="7" t="s">
        <v>57</v>
      </c>
      <c r="F9" s="7" t="s">
        <v>58</v>
      </c>
      <c r="G9" s="7" t="s">
        <v>57</v>
      </c>
      <c r="H9" s="7" t="s">
        <v>59</v>
      </c>
      <c r="I9" s="7" t="s">
        <v>60</v>
      </c>
      <c r="J9" s="7" t="s">
        <v>53</v>
      </c>
      <c r="K9" s="7" t="s">
        <v>61</v>
      </c>
      <c r="L9" s="7" t="s">
        <v>53</v>
      </c>
      <c r="M9" s="7" t="s">
        <v>53</v>
      </c>
      <c r="N9" s="4"/>
    </row>
    <row r="10" spans="1:14" ht="21" customHeight="1" x14ac:dyDescent="0.3">
      <c r="A10" s="7" t="s">
        <v>240</v>
      </c>
      <c r="B10" s="8" t="s">
        <v>241</v>
      </c>
      <c r="C10" s="7" t="s">
        <v>20</v>
      </c>
      <c r="D10" s="7" t="s">
        <v>242</v>
      </c>
      <c r="E10" s="7" t="s">
        <v>45</v>
      </c>
      <c r="F10" s="7" t="s">
        <v>213</v>
      </c>
      <c r="G10" s="7" t="s">
        <v>53</v>
      </c>
      <c r="H10" s="7" t="s">
        <v>243</v>
      </c>
      <c r="I10" s="7" t="s">
        <v>244</v>
      </c>
      <c r="J10" s="7" t="s">
        <v>245</v>
      </c>
      <c r="K10" s="7" t="s">
        <v>246</v>
      </c>
      <c r="L10" s="7" t="s">
        <v>40</v>
      </c>
      <c r="M10" s="7" t="s">
        <v>246</v>
      </c>
      <c r="N10" s="4"/>
    </row>
    <row r="11" spans="1:14" s="2" customFormat="1" ht="21" customHeight="1" x14ac:dyDescent="0.3">
      <c r="A11" s="9"/>
      <c r="B11" s="10" t="s">
        <v>73</v>
      </c>
      <c r="C11" s="9"/>
      <c r="D11" s="9" t="s">
        <v>536</v>
      </c>
      <c r="E11" s="11">
        <f>E6+E7+E8+E9+E10</f>
        <v>23.2</v>
      </c>
      <c r="F11" s="11">
        <f t="shared" ref="F11:M11" si="0">F6+F7+F8+F9+F10</f>
        <v>24.1</v>
      </c>
      <c r="G11" s="11">
        <f t="shared" si="0"/>
        <v>90.6</v>
      </c>
      <c r="H11" s="11">
        <f t="shared" si="0"/>
        <v>637.26</v>
      </c>
      <c r="I11" s="11">
        <f t="shared" si="0"/>
        <v>503.81</v>
      </c>
      <c r="J11" s="11">
        <f t="shared" si="0"/>
        <v>90.95</v>
      </c>
      <c r="K11" s="11">
        <f t="shared" si="0"/>
        <v>3.32</v>
      </c>
      <c r="L11" s="11">
        <f t="shared" si="0"/>
        <v>0.33</v>
      </c>
      <c r="M11" s="11">
        <f t="shared" si="0"/>
        <v>0.82</v>
      </c>
      <c r="N11" s="16"/>
    </row>
    <row r="12" spans="1:14" ht="19.5" customHeight="1" x14ac:dyDescent="0.3">
      <c r="A12" s="45" t="s">
        <v>75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"/>
    </row>
    <row r="13" spans="1:14" ht="22.2" customHeight="1" x14ac:dyDescent="0.3">
      <c r="A13" s="7" t="s">
        <v>611</v>
      </c>
      <c r="B13" s="8" t="s">
        <v>612</v>
      </c>
      <c r="C13" s="7" t="s">
        <v>20</v>
      </c>
      <c r="D13" s="7" t="s">
        <v>201</v>
      </c>
      <c r="E13" s="7" t="s">
        <v>154</v>
      </c>
      <c r="F13" s="7" t="s">
        <v>110</v>
      </c>
      <c r="G13" s="7" t="s">
        <v>613</v>
      </c>
      <c r="H13" s="7" t="s">
        <v>614</v>
      </c>
      <c r="I13" s="7" t="s">
        <v>615</v>
      </c>
      <c r="J13" s="7" t="s">
        <v>449</v>
      </c>
      <c r="K13" s="7" t="s">
        <v>616</v>
      </c>
      <c r="L13" s="7" t="s">
        <v>104</v>
      </c>
      <c r="M13" s="7" t="s">
        <v>53</v>
      </c>
      <c r="N13" s="4"/>
    </row>
    <row r="14" spans="1:14" ht="22.2" customHeight="1" x14ac:dyDescent="0.3">
      <c r="A14" s="7" t="s">
        <v>340</v>
      </c>
      <c r="B14" s="8" t="s">
        <v>341</v>
      </c>
      <c r="C14" s="7" t="s">
        <v>20</v>
      </c>
      <c r="D14" s="7" t="s">
        <v>33</v>
      </c>
      <c r="E14" s="7" t="s">
        <v>342</v>
      </c>
      <c r="F14" s="7" t="s">
        <v>343</v>
      </c>
      <c r="G14" s="7" t="s">
        <v>344</v>
      </c>
      <c r="H14" s="7" t="s">
        <v>196</v>
      </c>
      <c r="I14" s="7" t="s">
        <v>345</v>
      </c>
      <c r="J14" s="7" t="s">
        <v>346</v>
      </c>
      <c r="K14" s="7" t="s">
        <v>29</v>
      </c>
      <c r="L14" s="7" t="s">
        <v>84</v>
      </c>
      <c r="M14" s="7" t="s">
        <v>347</v>
      </c>
      <c r="N14" s="4"/>
    </row>
    <row r="15" spans="1:14" s="2" customFormat="1" ht="21" customHeight="1" x14ac:dyDescent="0.3">
      <c r="A15" s="9"/>
      <c r="B15" s="10" t="s">
        <v>73</v>
      </c>
      <c r="C15" s="10"/>
      <c r="D15" s="12">
        <f>D13+D14</f>
        <v>250</v>
      </c>
      <c r="E15" s="11">
        <f t="shared" ref="E15:M15" si="1">E13+E14</f>
        <v>9.6</v>
      </c>
      <c r="F15" s="11">
        <f t="shared" si="1"/>
        <v>8.8000000000000007</v>
      </c>
      <c r="G15" s="11">
        <f t="shared" si="1"/>
        <v>35.799999999999997</v>
      </c>
      <c r="H15" s="11">
        <f t="shared" si="1"/>
        <v>263</v>
      </c>
      <c r="I15" s="11">
        <f t="shared" si="1"/>
        <v>230.48</v>
      </c>
      <c r="J15" s="11">
        <f t="shared" si="1"/>
        <v>31.29</v>
      </c>
      <c r="K15" s="11">
        <f t="shared" si="1"/>
        <v>0.63</v>
      </c>
      <c r="L15" s="11">
        <f t="shared" si="1"/>
        <v>0.11</v>
      </c>
      <c r="M15" s="11">
        <f t="shared" si="1"/>
        <v>1.0900000000000001</v>
      </c>
      <c r="N15" s="16"/>
    </row>
    <row r="16" spans="1:14" ht="19.5" customHeight="1" x14ac:dyDescent="0.3">
      <c r="A16" s="45" t="s">
        <v>94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"/>
    </row>
    <row r="17" spans="1:14" ht="28.5" customHeight="1" x14ac:dyDescent="0.3">
      <c r="A17" s="7" t="s">
        <v>263</v>
      </c>
      <c r="B17" s="8" t="s">
        <v>264</v>
      </c>
      <c r="C17" s="7" t="s">
        <v>20</v>
      </c>
      <c r="D17" s="7" t="s">
        <v>44</v>
      </c>
      <c r="E17" s="7" t="s">
        <v>116</v>
      </c>
      <c r="F17" s="7" t="s">
        <v>88</v>
      </c>
      <c r="G17" s="7" t="s">
        <v>265</v>
      </c>
      <c r="H17" s="7" t="s">
        <v>266</v>
      </c>
      <c r="I17" s="7" t="s">
        <v>168</v>
      </c>
      <c r="J17" s="7" t="s">
        <v>267</v>
      </c>
      <c r="K17" s="7" t="s">
        <v>97</v>
      </c>
      <c r="L17" s="7" t="s">
        <v>84</v>
      </c>
      <c r="M17" s="7" t="s">
        <v>164</v>
      </c>
      <c r="N17" s="4"/>
    </row>
    <row r="18" spans="1:14" ht="41.4" customHeight="1" x14ac:dyDescent="0.3">
      <c r="A18" s="13" t="s">
        <v>617</v>
      </c>
      <c r="B18" s="56" t="s">
        <v>618</v>
      </c>
      <c r="C18" s="13" t="s">
        <v>20</v>
      </c>
      <c r="D18" s="13" t="s">
        <v>108</v>
      </c>
      <c r="E18" s="13" t="s">
        <v>619</v>
      </c>
      <c r="F18" s="13" t="s">
        <v>410</v>
      </c>
      <c r="G18" s="13" t="s">
        <v>620</v>
      </c>
      <c r="H18" s="13" t="s">
        <v>621</v>
      </c>
      <c r="I18" s="13" t="s">
        <v>622</v>
      </c>
      <c r="J18" s="13" t="s">
        <v>623</v>
      </c>
      <c r="K18" s="13" t="s">
        <v>493</v>
      </c>
      <c r="L18" s="13" t="s">
        <v>57</v>
      </c>
      <c r="M18" s="13" t="s">
        <v>367</v>
      </c>
      <c r="N18" s="4"/>
    </row>
    <row r="19" spans="1:14" ht="28.5" customHeight="1" x14ac:dyDescent="0.3">
      <c r="A19" s="7" t="s">
        <v>624</v>
      </c>
      <c r="B19" s="8" t="s">
        <v>625</v>
      </c>
      <c r="C19" s="7" t="s">
        <v>20</v>
      </c>
      <c r="D19" s="7" t="s">
        <v>44</v>
      </c>
      <c r="E19" s="7" t="s">
        <v>378</v>
      </c>
      <c r="F19" s="7" t="s">
        <v>626</v>
      </c>
      <c r="G19" s="7" t="s">
        <v>627</v>
      </c>
      <c r="H19" s="7" t="s">
        <v>628</v>
      </c>
      <c r="I19" s="7" t="s">
        <v>69</v>
      </c>
      <c r="J19" s="7" t="s">
        <v>629</v>
      </c>
      <c r="K19" s="7" t="s">
        <v>630</v>
      </c>
      <c r="L19" s="7" t="s">
        <v>442</v>
      </c>
      <c r="M19" s="7" t="s">
        <v>631</v>
      </c>
      <c r="N19" s="4"/>
    </row>
    <row r="20" spans="1:14" ht="22.2" customHeight="1" x14ac:dyDescent="0.3">
      <c r="A20" s="8" t="s">
        <v>323</v>
      </c>
      <c r="B20" s="8" t="s">
        <v>324</v>
      </c>
      <c r="C20" s="7" t="s">
        <v>20</v>
      </c>
      <c r="D20" s="7" t="s">
        <v>33</v>
      </c>
      <c r="E20" s="7" t="s">
        <v>446</v>
      </c>
      <c r="F20" s="7" t="s">
        <v>327</v>
      </c>
      <c r="G20" s="7" t="s">
        <v>632</v>
      </c>
      <c r="H20" s="7" t="s">
        <v>633</v>
      </c>
      <c r="I20" s="7" t="s">
        <v>330</v>
      </c>
      <c r="J20" s="7" t="s">
        <v>634</v>
      </c>
      <c r="K20" s="7" t="s">
        <v>332</v>
      </c>
      <c r="L20" s="7" t="s">
        <v>52</v>
      </c>
      <c r="M20" s="7" t="s">
        <v>333</v>
      </c>
      <c r="N20" s="4"/>
    </row>
    <row r="21" spans="1:14" ht="28.5" customHeight="1" x14ac:dyDescent="0.3">
      <c r="A21" s="7" t="s">
        <v>635</v>
      </c>
      <c r="B21" s="8" t="s">
        <v>636</v>
      </c>
      <c r="C21" s="7" t="s">
        <v>20</v>
      </c>
      <c r="D21" s="7" t="s">
        <v>33</v>
      </c>
      <c r="E21" s="7" t="s">
        <v>579</v>
      </c>
      <c r="F21" s="7" t="s">
        <v>637</v>
      </c>
      <c r="G21" s="7" t="s">
        <v>638</v>
      </c>
      <c r="H21" s="7" t="s">
        <v>639</v>
      </c>
      <c r="I21" s="7" t="s">
        <v>640</v>
      </c>
      <c r="J21" s="7" t="s">
        <v>641</v>
      </c>
      <c r="K21" s="7" t="s">
        <v>642</v>
      </c>
      <c r="L21" s="7" t="s">
        <v>84</v>
      </c>
      <c r="M21" s="7" t="s">
        <v>643</v>
      </c>
      <c r="N21" s="4"/>
    </row>
    <row r="22" spans="1:14" ht="21" customHeight="1" x14ac:dyDescent="0.3">
      <c r="A22" s="7" t="s">
        <v>148</v>
      </c>
      <c r="B22" s="8" t="s">
        <v>149</v>
      </c>
      <c r="C22" s="7" t="s">
        <v>20</v>
      </c>
      <c r="D22" s="7" t="s">
        <v>44</v>
      </c>
      <c r="E22" s="7" t="s">
        <v>71</v>
      </c>
      <c r="F22" s="7" t="s">
        <v>116</v>
      </c>
      <c r="G22" s="7" t="s">
        <v>150</v>
      </c>
      <c r="H22" s="7" t="s">
        <v>151</v>
      </c>
      <c r="I22" s="7" t="s">
        <v>152</v>
      </c>
      <c r="J22" s="7" t="s">
        <v>153</v>
      </c>
      <c r="K22" s="7" t="s">
        <v>154</v>
      </c>
      <c r="L22" s="7" t="s">
        <v>29</v>
      </c>
      <c r="M22" s="7" t="s">
        <v>53</v>
      </c>
      <c r="N22" s="4"/>
    </row>
    <row r="23" spans="1:14" s="2" customFormat="1" ht="21" customHeight="1" x14ac:dyDescent="0.3">
      <c r="A23" s="15"/>
      <c r="B23" s="10" t="s">
        <v>73</v>
      </c>
      <c r="C23" s="9"/>
      <c r="D23" s="9" t="s">
        <v>644</v>
      </c>
      <c r="E23" s="11">
        <f>E17+E18+E19+E20+E21+E22</f>
        <v>32.099999999999994</v>
      </c>
      <c r="F23" s="11">
        <f t="shared" ref="F23:M23" si="2">F17+F18+F19+F20+F21+F22</f>
        <v>33.9</v>
      </c>
      <c r="G23" s="11">
        <f t="shared" si="2"/>
        <v>133.6</v>
      </c>
      <c r="H23" s="11">
        <f t="shared" si="2"/>
        <v>992.3</v>
      </c>
      <c r="I23" s="11">
        <f t="shared" si="2"/>
        <v>150.11000000000001</v>
      </c>
      <c r="J23" s="11">
        <f t="shared" si="2"/>
        <v>148.17000000000002</v>
      </c>
      <c r="K23" s="11">
        <f t="shared" si="2"/>
        <v>9.93</v>
      </c>
      <c r="L23" s="11">
        <f t="shared" si="2"/>
        <v>0.65</v>
      </c>
      <c r="M23" s="11">
        <f t="shared" si="2"/>
        <v>128.91</v>
      </c>
      <c r="N23" s="16"/>
    </row>
    <row r="24" spans="1:14" ht="19.5" customHeight="1" x14ac:dyDescent="0.3">
      <c r="A24" s="45" t="s">
        <v>156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"/>
    </row>
    <row r="25" spans="1:14" ht="21.6" customHeight="1" x14ac:dyDescent="0.3">
      <c r="A25" s="8" t="s">
        <v>157</v>
      </c>
      <c r="B25" s="8" t="s">
        <v>301</v>
      </c>
      <c r="C25" s="7" t="s">
        <v>20</v>
      </c>
      <c r="D25" s="7" t="s">
        <v>33</v>
      </c>
      <c r="E25" s="7" t="s">
        <v>146</v>
      </c>
      <c r="F25" s="7" t="s">
        <v>146</v>
      </c>
      <c r="G25" s="7" t="s">
        <v>302</v>
      </c>
      <c r="H25" s="7" t="s">
        <v>303</v>
      </c>
      <c r="I25" s="7" t="s">
        <v>163</v>
      </c>
      <c r="J25" s="7" t="s">
        <v>53</v>
      </c>
      <c r="K25" s="7" t="s">
        <v>304</v>
      </c>
      <c r="L25" s="7" t="s">
        <v>53</v>
      </c>
      <c r="M25" s="7" t="s">
        <v>164</v>
      </c>
      <c r="N25" s="4"/>
    </row>
    <row r="26" spans="1:14" ht="21" customHeight="1" x14ac:dyDescent="0.3">
      <c r="A26" s="8" t="s">
        <v>157</v>
      </c>
      <c r="B26" s="8" t="s">
        <v>165</v>
      </c>
      <c r="C26" s="7" t="s">
        <v>20</v>
      </c>
      <c r="D26" s="7" t="s">
        <v>33</v>
      </c>
      <c r="E26" s="7" t="s">
        <v>46</v>
      </c>
      <c r="F26" s="7" t="s">
        <v>88</v>
      </c>
      <c r="G26" s="7" t="s">
        <v>166</v>
      </c>
      <c r="H26" s="7" t="s">
        <v>167</v>
      </c>
      <c r="I26" s="7" t="s">
        <v>168</v>
      </c>
      <c r="J26" s="7" t="s">
        <v>169</v>
      </c>
      <c r="K26" s="7" t="s">
        <v>88</v>
      </c>
      <c r="L26" s="7" t="s">
        <v>53</v>
      </c>
      <c r="M26" s="7" t="s">
        <v>170</v>
      </c>
      <c r="N26" s="4"/>
    </row>
    <row r="27" spans="1:14" ht="22.8" customHeight="1" x14ac:dyDescent="0.3">
      <c r="A27" s="8" t="s">
        <v>157</v>
      </c>
      <c r="B27" s="8" t="s">
        <v>248</v>
      </c>
      <c r="C27" s="7" t="s">
        <v>20</v>
      </c>
      <c r="D27" s="7" t="s">
        <v>64</v>
      </c>
      <c r="E27" s="7" t="s">
        <v>249</v>
      </c>
      <c r="F27" s="7" t="s">
        <v>250</v>
      </c>
      <c r="G27" s="7" t="s">
        <v>251</v>
      </c>
      <c r="H27" s="7" t="s">
        <v>252</v>
      </c>
      <c r="I27" s="7" t="s">
        <v>253</v>
      </c>
      <c r="J27" s="7" t="s">
        <v>53</v>
      </c>
      <c r="K27" s="7" t="s">
        <v>53</v>
      </c>
      <c r="L27" s="7" t="s">
        <v>53</v>
      </c>
      <c r="M27" s="7" t="s">
        <v>40</v>
      </c>
      <c r="N27" s="4"/>
    </row>
    <row r="28" spans="1:14" s="2" customFormat="1" ht="21" customHeight="1" x14ac:dyDescent="0.3">
      <c r="A28" s="10"/>
      <c r="B28" s="10" t="s">
        <v>73</v>
      </c>
      <c r="C28" s="9"/>
      <c r="D28" s="12">
        <v>440</v>
      </c>
      <c r="E28" s="11">
        <f>E25+E26+E27</f>
        <v>3.1</v>
      </c>
      <c r="F28" s="11">
        <f t="shared" ref="F28:M28" si="3">F25+F26+F27</f>
        <v>11.5</v>
      </c>
      <c r="G28" s="11">
        <f t="shared" si="3"/>
        <v>45</v>
      </c>
      <c r="H28" s="11">
        <f t="shared" si="3"/>
        <v>241.3</v>
      </c>
      <c r="I28" s="11">
        <f t="shared" si="3"/>
        <v>46</v>
      </c>
      <c r="J28" s="11">
        <f t="shared" si="3"/>
        <v>0.4</v>
      </c>
      <c r="K28" s="11">
        <f t="shared" si="3"/>
        <v>3.16</v>
      </c>
      <c r="L28" s="11">
        <f t="shared" si="3"/>
        <v>0</v>
      </c>
      <c r="M28" s="11">
        <f t="shared" si="3"/>
        <v>31.01</v>
      </c>
      <c r="N28" s="16"/>
    </row>
    <row r="29" spans="1:14" ht="19.5" customHeight="1" x14ac:dyDescent="0.3">
      <c r="A29" s="45" t="s">
        <v>171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  <c r="N29" s="4"/>
    </row>
    <row r="30" spans="1:14" ht="28.5" customHeight="1" x14ac:dyDescent="0.3">
      <c r="A30" s="14" t="s">
        <v>645</v>
      </c>
      <c r="B30" s="14" t="s">
        <v>646</v>
      </c>
      <c r="C30" s="13" t="s">
        <v>20</v>
      </c>
      <c r="D30" s="13" t="s">
        <v>44</v>
      </c>
      <c r="E30" s="13" t="s">
        <v>97</v>
      </c>
      <c r="F30" s="13" t="s">
        <v>326</v>
      </c>
      <c r="G30" s="13" t="s">
        <v>344</v>
      </c>
      <c r="H30" s="13" t="s">
        <v>647</v>
      </c>
      <c r="I30" s="13" t="s">
        <v>648</v>
      </c>
      <c r="J30" s="13" t="s">
        <v>526</v>
      </c>
      <c r="K30" s="13" t="s">
        <v>299</v>
      </c>
      <c r="L30" s="13" t="s">
        <v>442</v>
      </c>
      <c r="M30" s="13" t="s">
        <v>649</v>
      </c>
      <c r="N30" s="4"/>
    </row>
    <row r="31" spans="1:14" ht="28.5" customHeight="1" x14ac:dyDescent="0.3">
      <c r="A31" s="8" t="s">
        <v>650</v>
      </c>
      <c r="B31" s="8" t="s">
        <v>651</v>
      </c>
      <c r="C31" s="7" t="s">
        <v>20</v>
      </c>
      <c r="D31" s="7" t="s">
        <v>652</v>
      </c>
      <c r="E31" s="7" t="s">
        <v>258</v>
      </c>
      <c r="F31" s="7" t="s">
        <v>653</v>
      </c>
      <c r="G31" s="7" t="s">
        <v>654</v>
      </c>
      <c r="H31" s="7" t="s">
        <v>655</v>
      </c>
      <c r="I31" s="7" t="s">
        <v>656</v>
      </c>
      <c r="J31" s="7" t="s">
        <v>657</v>
      </c>
      <c r="K31" s="7" t="s">
        <v>658</v>
      </c>
      <c r="L31" s="7" t="s">
        <v>527</v>
      </c>
      <c r="M31" s="7" t="s">
        <v>380</v>
      </c>
      <c r="N31" s="4"/>
    </row>
    <row r="32" spans="1:14" ht="20.399999999999999" customHeight="1" x14ac:dyDescent="0.3">
      <c r="A32" s="8" t="s">
        <v>62</v>
      </c>
      <c r="B32" s="8" t="s">
        <v>63</v>
      </c>
      <c r="C32" s="7" t="s">
        <v>20</v>
      </c>
      <c r="D32" s="7" t="s">
        <v>64</v>
      </c>
      <c r="E32" s="7" t="s">
        <v>65</v>
      </c>
      <c r="F32" s="7" t="s">
        <v>66</v>
      </c>
      <c r="G32" s="7" t="s">
        <v>67</v>
      </c>
      <c r="H32" s="7" t="s">
        <v>68</v>
      </c>
      <c r="I32" s="7" t="s">
        <v>69</v>
      </c>
      <c r="J32" s="7" t="s">
        <v>53</v>
      </c>
      <c r="K32" s="7" t="s">
        <v>61</v>
      </c>
      <c r="L32" s="7" t="s">
        <v>203</v>
      </c>
      <c r="M32" s="7" t="s">
        <v>72</v>
      </c>
      <c r="N32" s="4"/>
    </row>
    <row r="33" spans="1:14" ht="28.5" customHeight="1" x14ac:dyDescent="0.3">
      <c r="A33" s="8" t="s">
        <v>359</v>
      </c>
      <c r="B33" s="8" t="s">
        <v>360</v>
      </c>
      <c r="C33" s="7" t="s">
        <v>20</v>
      </c>
      <c r="D33" s="7" t="s">
        <v>33</v>
      </c>
      <c r="E33" s="7" t="s">
        <v>110</v>
      </c>
      <c r="F33" s="7" t="s">
        <v>202</v>
      </c>
      <c r="G33" s="7" t="s">
        <v>361</v>
      </c>
      <c r="H33" s="7" t="s">
        <v>303</v>
      </c>
      <c r="I33" s="7" t="s">
        <v>362</v>
      </c>
      <c r="J33" s="7" t="s">
        <v>363</v>
      </c>
      <c r="K33" s="7" t="s">
        <v>180</v>
      </c>
      <c r="L33" s="7" t="s">
        <v>364</v>
      </c>
      <c r="M33" s="7" t="s">
        <v>262</v>
      </c>
      <c r="N33" s="4"/>
    </row>
    <row r="34" spans="1:14" ht="20.399999999999999" customHeight="1" x14ac:dyDescent="0.3">
      <c r="A34" s="8" t="s">
        <v>148</v>
      </c>
      <c r="B34" s="8" t="s">
        <v>149</v>
      </c>
      <c r="C34" s="7" t="s">
        <v>20</v>
      </c>
      <c r="D34" s="7" t="s">
        <v>201</v>
      </c>
      <c r="E34" s="7" t="s">
        <v>202</v>
      </c>
      <c r="F34" s="7" t="s">
        <v>203</v>
      </c>
      <c r="G34" s="7" t="s">
        <v>204</v>
      </c>
      <c r="H34" s="7" t="s">
        <v>205</v>
      </c>
      <c r="I34" s="7" t="s">
        <v>206</v>
      </c>
      <c r="J34" s="7" t="s">
        <v>207</v>
      </c>
      <c r="K34" s="7" t="s">
        <v>208</v>
      </c>
      <c r="L34" s="7" t="s">
        <v>209</v>
      </c>
      <c r="M34" s="7" t="s">
        <v>53</v>
      </c>
      <c r="N34" s="4"/>
    </row>
    <row r="35" spans="1:14" ht="21" customHeight="1" x14ac:dyDescent="0.3">
      <c r="A35" s="7" t="s">
        <v>42</v>
      </c>
      <c r="B35" s="8" t="s">
        <v>43</v>
      </c>
      <c r="C35" s="7" t="s">
        <v>20</v>
      </c>
      <c r="D35" s="7" t="s">
        <v>44</v>
      </c>
      <c r="E35" s="7" t="s">
        <v>45</v>
      </c>
      <c r="F35" s="7" t="s">
        <v>46</v>
      </c>
      <c r="G35" s="7" t="s">
        <v>47</v>
      </c>
      <c r="H35" s="7" t="s">
        <v>48</v>
      </c>
      <c r="I35" s="7" t="s">
        <v>49</v>
      </c>
      <c r="J35" s="7" t="s">
        <v>50</v>
      </c>
      <c r="K35" s="7" t="s">
        <v>51</v>
      </c>
      <c r="L35" s="7" t="s">
        <v>52</v>
      </c>
      <c r="M35" s="7" t="s">
        <v>53</v>
      </c>
      <c r="N35" s="4"/>
    </row>
    <row r="36" spans="1:14" s="2" customFormat="1" ht="21" customHeight="1" x14ac:dyDescent="0.3">
      <c r="A36" s="10"/>
      <c r="B36" s="10" t="s">
        <v>73</v>
      </c>
      <c r="C36" s="9"/>
      <c r="D36" s="12">
        <v>670</v>
      </c>
      <c r="E36" s="11">
        <f>E30+E31+E32+E33+E34+E35</f>
        <v>33.28</v>
      </c>
      <c r="F36" s="11">
        <f t="shared" ref="F36:M36" si="4">F30+F31+F32+F33+F34+F35</f>
        <v>25.3</v>
      </c>
      <c r="G36" s="11">
        <f t="shared" si="4"/>
        <v>163.98000000000002</v>
      </c>
      <c r="H36" s="11">
        <f t="shared" si="4"/>
        <v>1034.3</v>
      </c>
      <c r="I36" s="11">
        <f t="shared" si="4"/>
        <v>384</v>
      </c>
      <c r="J36" s="11">
        <f t="shared" si="4"/>
        <v>127.30000000000001</v>
      </c>
      <c r="K36" s="11">
        <f t="shared" si="4"/>
        <v>6.18</v>
      </c>
      <c r="L36" s="11">
        <f t="shared" si="4"/>
        <v>1.1599999999999999</v>
      </c>
      <c r="M36" s="11">
        <f t="shared" si="4"/>
        <v>11.43</v>
      </c>
      <c r="N36" s="16"/>
    </row>
    <row r="37" spans="1:14" ht="19.5" customHeight="1" x14ac:dyDescent="0.3">
      <c r="A37" s="45" t="s">
        <v>210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4"/>
    </row>
    <row r="38" spans="1:14" ht="19.8" customHeight="1" x14ac:dyDescent="0.3">
      <c r="A38" s="8" t="s">
        <v>211</v>
      </c>
      <c r="B38" s="8" t="s">
        <v>426</v>
      </c>
      <c r="C38" s="7" t="s">
        <v>20</v>
      </c>
      <c r="D38" s="7" t="s">
        <v>33</v>
      </c>
      <c r="E38" s="7" t="s">
        <v>342</v>
      </c>
      <c r="F38" s="7" t="s">
        <v>327</v>
      </c>
      <c r="G38" s="7" t="s">
        <v>427</v>
      </c>
      <c r="H38" s="7" t="s">
        <v>428</v>
      </c>
      <c r="I38" s="7" t="s">
        <v>429</v>
      </c>
      <c r="J38" s="7" t="s">
        <v>430</v>
      </c>
      <c r="K38" s="7" t="s">
        <v>88</v>
      </c>
      <c r="L38" s="7" t="s">
        <v>84</v>
      </c>
      <c r="M38" s="7" t="s">
        <v>431</v>
      </c>
      <c r="N38" s="4"/>
    </row>
    <row r="39" spans="1:14" s="2" customFormat="1" ht="21" customHeight="1" x14ac:dyDescent="0.3">
      <c r="A39" s="10"/>
      <c r="B39" s="10" t="s">
        <v>219</v>
      </c>
      <c r="C39" s="10"/>
      <c r="D39" s="10"/>
      <c r="E39" s="11">
        <f>E11+E15+E23+E28+E36+E38</f>
        <v>106.97999999999999</v>
      </c>
      <c r="F39" s="11">
        <f t="shared" ref="F39:M39" si="5">F11+F15+F23+F28+F36+F38</f>
        <v>109.9</v>
      </c>
      <c r="G39" s="11">
        <f t="shared" si="5"/>
        <v>476.78000000000003</v>
      </c>
      <c r="H39" s="11">
        <f t="shared" si="5"/>
        <v>3282.16</v>
      </c>
      <c r="I39" s="11">
        <f t="shared" si="5"/>
        <v>1549.4</v>
      </c>
      <c r="J39" s="11">
        <f t="shared" si="5"/>
        <v>415.55</v>
      </c>
      <c r="K39" s="11">
        <f t="shared" si="5"/>
        <v>23.419999999999998</v>
      </c>
      <c r="L39" s="11">
        <f t="shared" si="5"/>
        <v>2.31</v>
      </c>
      <c r="M39" s="11">
        <f t="shared" si="5"/>
        <v>174.63</v>
      </c>
      <c r="N39" s="16"/>
    </row>
    <row r="40" spans="1:14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</sheetData>
  <mergeCells count="13">
    <mergeCell ref="A16:M16"/>
    <mergeCell ref="A24:M24"/>
    <mergeCell ref="A29:M29"/>
    <mergeCell ref="A37:M37"/>
    <mergeCell ref="A3:A4"/>
    <mergeCell ref="B3:B4"/>
    <mergeCell ref="C3:C4"/>
    <mergeCell ref="D3:D4"/>
    <mergeCell ref="A1:N1"/>
    <mergeCell ref="E3:H3"/>
    <mergeCell ref="I3:M3"/>
    <mergeCell ref="A5:M5"/>
    <mergeCell ref="A12:M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6" workbookViewId="0">
      <selection activeCell="B17" sqref="B17"/>
    </sheetView>
  </sheetViews>
  <sheetFormatPr defaultColWidth="9" defaultRowHeight="13.8" x14ac:dyDescent="0.3"/>
  <cols>
    <col min="1" max="1" width="5.109375" style="3" customWidth="1"/>
    <col min="2" max="2" width="23.88671875" style="3" customWidth="1"/>
    <col min="3" max="3" width="9" style="3" customWidth="1"/>
    <col min="4" max="16384" width="9" style="3"/>
  </cols>
  <sheetData>
    <row r="1" spans="1:14" ht="17.399999999999999" x14ac:dyDescent="0.3">
      <c r="A1" s="41" t="s">
        <v>659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3">
      <c r="A3" s="48" t="s">
        <v>2</v>
      </c>
      <c r="B3" s="48" t="s">
        <v>3</v>
      </c>
      <c r="C3" s="50" t="s">
        <v>4</v>
      </c>
      <c r="D3" s="48" t="s">
        <v>5</v>
      </c>
      <c r="E3" s="42" t="s">
        <v>6</v>
      </c>
      <c r="F3" s="43"/>
      <c r="G3" s="43"/>
      <c r="H3" s="44"/>
      <c r="I3" s="42" t="s">
        <v>7</v>
      </c>
      <c r="J3" s="43"/>
      <c r="K3" s="43"/>
      <c r="L3" s="43"/>
      <c r="M3" s="44"/>
      <c r="N3" s="4"/>
    </row>
    <row r="4" spans="1:14" ht="27.6" x14ac:dyDescent="0.3">
      <c r="A4" s="49"/>
      <c r="B4" s="49"/>
      <c r="C4" s="51"/>
      <c r="D4" s="49"/>
      <c r="E4" s="5" t="s">
        <v>8</v>
      </c>
      <c r="F4" s="5" t="s">
        <v>9</v>
      </c>
      <c r="G4" s="5" t="s">
        <v>10</v>
      </c>
      <c r="H4" s="6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4"/>
    </row>
    <row r="5" spans="1:14" ht="19.5" customHeight="1" x14ac:dyDescent="0.3">
      <c r="A5" s="42" t="s">
        <v>17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"/>
    </row>
    <row r="6" spans="1:14" s="1" customFormat="1" ht="28.5" customHeight="1" x14ac:dyDescent="0.3">
      <c r="A6" s="7" t="s">
        <v>660</v>
      </c>
      <c r="B6" s="8" t="s">
        <v>661</v>
      </c>
      <c r="C6" s="7" t="s">
        <v>20</v>
      </c>
      <c r="D6" s="7" t="s">
        <v>223</v>
      </c>
      <c r="E6" s="7" t="s">
        <v>662</v>
      </c>
      <c r="F6" s="7" t="s">
        <v>111</v>
      </c>
      <c r="G6" s="7" t="s">
        <v>663</v>
      </c>
      <c r="H6" s="7" t="s">
        <v>664</v>
      </c>
      <c r="I6" s="7" t="s">
        <v>665</v>
      </c>
      <c r="J6" s="7" t="s">
        <v>666</v>
      </c>
      <c r="K6" s="7" t="s">
        <v>46</v>
      </c>
      <c r="L6" s="7" t="s">
        <v>104</v>
      </c>
      <c r="M6" s="7" t="s">
        <v>667</v>
      </c>
    </row>
    <row r="7" spans="1:14" ht="21.6" customHeight="1" x14ac:dyDescent="0.3">
      <c r="A7" s="8" t="s">
        <v>86</v>
      </c>
      <c r="B7" s="8" t="s">
        <v>87</v>
      </c>
      <c r="C7" s="7" t="s">
        <v>20</v>
      </c>
      <c r="D7" s="7" t="s">
        <v>33</v>
      </c>
      <c r="E7" s="7" t="s">
        <v>88</v>
      </c>
      <c r="F7" s="7" t="s">
        <v>53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84</v>
      </c>
      <c r="L7" s="7" t="s">
        <v>53</v>
      </c>
      <c r="M7" s="7" t="s">
        <v>93</v>
      </c>
      <c r="N7" s="4"/>
    </row>
    <row r="8" spans="1:14" ht="20.399999999999999" customHeight="1" x14ac:dyDescent="0.3">
      <c r="A8" s="7" t="s">
        <v>42</v>
      </c>
      <c r="B8" s="8" t="s">
        <v>43</v>
      </c>
      <c r="C8" s="7" t="s">
        <v>20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48</v>
      </c>
      <c r="I8" s="7" t="s">
        <v>49</v>
      </c>
      <c r="J8" s="7" t="s">
        <v>50</v>
      </c>
      <c r="K8" s="7" t="s">
        <v>51</v>
      </c>
      <c r="L8" s="7" t="s">
        <v>52</v>
      </c>
      <c r="M8" s="7" t="s">
        <v>53</v>
      </c>
      <c r="N8" s="4"/>
    </row>
    <row r="9" spans="1:14" ht="28.5" customHeight="1" x14ac:dyDescent="0.3">
      <c r="A9" s="7" t="s">
        <v>54</v>
      </c>
      <c r="B9" s="8" t="s">
        <v>55</v>
      </c>
      <c r="C9" s="7" t="s">
        <v>20</v>
      </c>
      <c r="D9" s="7" t="s">
        <v>56</v>
      </c>
      <c r="E9" s="7" t="s">
        <v>57</v>
      </c>
      <c r="F9" s="7" t="s">
        <v>58</v>
      </c>
      <c r="G9" s="7" t="s">
        <v>57</v>
      </c>
      <c r="H9" s="7" t="s">
        <v>59</v>
      </c>
      <c r="I9" s="7" t="s">
        <v>60</v>
      </c>
      <c r="J9" s="7" t="s">
        <v>53</v>
      </c>
      <c r="K9" s="7" t="s">
        <v>61</v>
      </c>
      <c r="L9" s="7" t="s">
        <v>53</v>
      </c>
      <c r="M9" s="7" t="s">
        <v>53</v>
      </c>
      <c r="N9" s="4"/>
    </row>
    <row r="10" spans="1:14" s="2" customFormat="1" ht="21" customHeight="1" x14ac:dyDescent="0.3">
      <c r="A10" s="9"/>
      <c r="B10" s="10" t="s">
        <v>73</v>
      </c>
      <c r="C10" s="9"/>
      <c r="D10" s="9" t="s">
        <v>74</v>
      </c>
      <c r="E10" s="11">
        <f>E6+E7+E8+E9</f>
        <v>28.1</v>
      </c>
      <c r="F10" s="11">
        <f t="shared" ref="F10:M10" si="0">F6+F7+F8+F9</f>
        <v>24.400000000000002</v>
      </c>
      <c r="G10" s="11">
        <f t="shared" si="0"/>
        <v>99.3</v>
      </c>
      <c r="H10" s="11">
        <f t="shared" si="0"/>
        <v>741</v>
      </c>
      <c r="I10" s="11">
        <f t="shared" si="0"/>
        <v>314.02000000000004</v>
      </c>
      <c r="J10" s="11">
        <f t="shared" si="0"/>
        <v>53.89</v>
      </c>
      <c r="K10" s="11">
        <f t="shared" si="0"/>
        <v>3.08</v>
      </c>
      <c r="L10" s="11">
        <f t="shared" si="0"/>
        <v>0.21000000000000002</v>
      </c>
      <c r="M10" s="11">
        <f t="shared" si="0"/>
        <v>1.2600000000000002</v>
      </c>
      <c r="N10" s="16"/>
    </row>
    <row r="11" spans="1:14" ht="19.5" customHeight="1" x14ac:dyDescent="0.3">
      <c r="A11" s="45" t="s">
        <v>75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"/>
    </row>
    <row r="12" spans="1:14" ht="21.6" customHeight="1" x14ac:dyDescent="0.3">
      <c r="A12" s="8" t="s">
        <v>157</v>
      </c>
      <c r="B12" s="8" t="s">
        <v>668</v>
      </c>
      <c r="C12" s="7" t="s">
        <v>20</v>
      </c>
      <c r="D12" s="7" t="s">
        <v>201</v>
      </c>
      <c r="E12" s="7" t="s">
        <v>558</v>
      </c>
      <c r="F12" s="7" t="s">
        <v>539</v>
      </c>
      <c r="G12" s="7" t="s">
        <v>669</v>
      </c>
      <c r="H12" s="7" t="s">
        <v>670</v>
      </c>
      <c r="I12" s="7" t="s">
        <v>253</v>
      </c>
      <c r="J12" s="7" t="s">
        <v>53</v>
      </c>
      <c r="K12" s="7" t="s">
        <v>53</v>
      </c>
      <c r="L12" s="7" t="s">
        <v>53</v>
      </c>
      <c r="M12" s="7" t="s">
        <v>40</v>
      </c>
      <c r="N12" s="4"/>
    </row>
    <row r="13" spans="1:14" ht="22.8" customHeight="1" x14ac:dyDescent="0.3">
      <c r="A13" s="7" t="s">
        <v>254</v>
      </c>
      <c r="B13" s="55" t="s">
        <v>711</v>
      </c>
      <c r="C13" s="7" t="s">
        <v>20</v>
      </c>
      <c r="D13" s="7" t="s">
        <v>33</v>
      </c>
      <c r="E13" s="7" t="s">
        <v>256</v>
      </c>
      <c r="F13" s="7" t="s">
        <v>257</v>
      </c>
      <c r="G13" s="7" t="s">
        <v>258</v>
      </c>
      <c r="H13" s="7" t="s">
        <v>259</v>
      </c>
      <c r="I13" s="7" t="s">
        <v>260</v>
      </c>
      <c r="J13" s="7" t="s">
        <v>261</v>
      </c>
      <c r="K13" s="7" t="s">
        <v>127</v>
      </c>
      <c r="L13" s="7" t="s">
        <v>52</v>
      </c>
      <c r="M13" s="7" t="s">
        <v>262</v>
      </c>
      <c r="N13" s="4"/>
    </row>
    <row r="14" spans="1:14" s="2" customFormat="1" ht="21" customHeight="1" x14ac:dyDescent="0.3">
      <c r="A14" s="9"/>
      <c r="B14" s="10" t="s">
        <v>73</v>
      </c>
      <c r="C14" s="10"/>
      <c r="D14" s="12">
        <f>D12+D13</f>
        <v>250</v>
      </c>
      <c r="E14" s="11">
        <f>E12+E13</f>
        <v>5.5</v>
      </c>
      <c r="F14" s="11">
        <f t="shared" ref="F14:M14" si="1">F12+F13</f>
        <v>8.6</v>
      </c>
      <c r="G14" s="11">
        <f t="shared" si="1"/>
        <v>44.8</v>
      </c>
      <c r="H14" s="11">
        <f t="shared" si="1"/>
        <v>212.4</v>
      </c>
      <c r="I14" s="11">
        <f t="shared" si="1"/>
        <v>113.57000000000001</v>
      </c>
      <c r="J14" s="11">
        <f t="shared" si="1"/>
        <v>26.97</v>
      </c>
      <c r="K14" s="11">
        <f t="shared" si="1"/>
        <v>0.88</v>
      </c>
      <c r="L14" s="11">
        <f t="shared" si="1"/>
        <v>0.16</v>
      </c>
      <c r="M14" s="11">
        <f t="shared" si="1"/>
        <v>0.53</v>
      </c>
      <c r="N14" s="16"/>
    </row>
    <row r="15" spans="1:14" ht="19.5" customHeight="1" x14ac:dyDescent="0.3">
      <c r="A15" s="45" t="s">
        <v>94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4"/>
    </row>
    <row r="16" spans="1:14" ht="28.5" customHeight="1" x14ac:dyDescent="0.3">
      <c r="A16" s="7" t="s">
        <v>671</v>
      </c>
      <c r="B16" s="8" t="s">
        <v>672</v>
      </c>
      <c r="C16" s="7" t="s">
        <v>20</v>
      </c>
      <c r="D16" s="7" t="s">
        <v>44</v>
      </c>
      <c r="E16" s="7" t="s">
        <v>97</v>
      </c>
      <c r="F16" s="7" t="s">
        <v>88</v>
      </c>
      <c r="G16" s="7" t="s">
        <v>673</v>
      </c>
      <c r="H16" s="7" t="s">
        <v>168</v>
      </c>
      <c r="I16" s="7" t="s">
        <v>49</v>
      </c>
      <c r="J16" s="7" t="s">
        <v>114</v>
      </c>
      <c r="K16" s="7" t="s">
        <v>637</v>
      </c>
      <c r="L16" s="7" t="s">
        <v>61</v>
      </c>
      <c r="M16" s="7" t="s">
        <v>98</v>
      </c>
      <c r="N16" s="4"/>
    </row>
    <row r="17" spans="1:14" ht="39.6" customHeight="1" x14ac:dyDescent="0.3">
      <c r="A17" s="7" t="s">
        <v>674</v>
      </c>
      <c r="B17" s="55" t="s">
        <v>675</v>
      </c>
      <c r="C17" s="7" t="s">
        <v>20</v>
      </c>
      <c r="D17" s="7" t="s">
        <v>676</v>
      </c>
      <c r="E17" s="7" t="s">
        <v>344</v>
      </c>
      <c r="F17" s="7" t="s">
        <v>271</v>
      </c>
      <c r="G17" s="7" t="s">
        <v>677</v>
      </c>
      <c r="H17" s="7" t="s">
        <v>678</v>
      </c>
      <c r="I17" s="7" t="s">
        <v>679</v>
      </c>
      <c r="J17" s="7" t="s">
        <v>680</v>
      </c>
      <c r="K17" s="7" t="s">
        <v>681</v>
      </c>
      <c r="L17" s="7" t="s">
        <v>509</v>
      </c>
      <c r="M17" s="7" t="s">
        <v>682</v>
      </c>
      <c r="N17" s="4"/>
    </row>
    <row r="18" spans="1:14" ht="21.6" customHeight="1" x14ac:dyDescent="0.3">
      <c r="A18" s="13" t="s">
        <v>683</v>
      </c>
      <c r="B18" s="14" t="s">
        <v>684</v>
      </c>
      <c r="C18" s="13" t="s">
        <v>20</v>
      </c>
      <c r="D18" s="13" t="s">
        <v>315</v>
      </c>
      <c r="E18" s="13" t="s">
        <v>685</v>
      </c>
      <c r="F18" s="13" t="s">
        <v>474</v>
      </c>
      <c r="G18" s="13" t="s">
        <v>531</v>
      </c>
      <c r="H18" s="13" t="s">
        <v>686</v>
      </c>
      <c r="I18" s="13" t="s">
        <v>687</v>
      </c>
      <c r="J18" s="13" t="s">
        <v>688</v>
      </c>
      <c r="K18" s="13" t="s">
        <v>294</v>
      </c>
      <c r="L18" s="13" t="s">
        <v>364</v>
      </c>
      <c r="M18" s="13" t="s">
        <v>180</v>
      </c>
      <c r="N18" s="4"/>
    </row>
    <row r="19" spans="1:14" ht="28.5" customHeight="1" x14ac:dyDescent="0.3">
      <c r="A19" s="8" t="s">
        <v>128</v>
      </c>
      <c r="B19" s="8" t="s">
        <v>689</v>
      </c>
      <c r="C19" s="7" t="s">
        <v>20</v>
      </c>
      <c r="D19" s="7" t="s">
        <v>325</v>
      </c>
      <c r="E19" s="7" t="s">
        <v>256</v>
      </c>
      <c r="F19" s="7" t="s">
        <v>235</v>
      </c>
      <c r="G19" s="7" t="s">
        <v>690</v>
      </c>
      <c r="H19" s="7" t="s">
        <v>691</v>
      </c>
      <c r="I19" s="7" t="s">
        <v>692</v>
      </c>
      <c r="J19" s="7" t="s">
        <v>693</v>
      </c>
      <c r="K19" s="7" t="s">
        <v>431</v>
      </c>
      <c r="L19" s="7" t="s">
        <v>209</v>
      </c>
      <c r="M19" s="7" t="s">
        <v>694</v>
      </c>
      <c r="N19" s="4"/>
    </row>
    <row r="20" spans="1:14" ht="22.8" customHeight="1" x14ac:dyDescent="0.3">
      <c r="A20" s="7" t="s">
        <v>140</v>
      </c>
      <c r="B20" s="8" t="s">
        <v>695</v>
      </c>
      <c r="C20" s="7" t="s">
        <v>20</v>
      </c>
      <c r="D20" s="7" t="s">
        <v>33</v>
      </c>
      <c r="E20" s="7" t="s">
        <v>88</v>
      </c>
      <c r="F20" s="7" t="s">
        <v>57</v>
      </c>
      <c r="G20" s="7" t="s">
        <v>142</v>
      </c>
      <c r="H20" s="7" t="s">
        <v>143</v>
      </c>
      <c r="I20" s="7" t="s">
        <v>144</v>
      </c>
      <c r="J20" s="7" t="s">
        <v>145</v>
      </c>
      <c r="K20" s="7" t="s">
        <v>146</v>
      </c>
      <c r="L20" s="7" t="s">
        <v>40</v>
      </c>
      <c r="M20" s="7" t="s">
        <v>147</v>
      </c>
      <c r="N20" s="4"/>
    </row>
    <row r="21" spans="1:14" ht="21" customHeight="1" x14ac:dyDescent="0.3">
      <c r="A21" s="7" t="s">
        <v>148</v>
      </c>
      <c r="B21" s="8" t="s">
        <v>149</v>
      </c>
      <c r="C21" s="7" t="s">
        <v>20</v>
      </c>
      <c r="D21" s="7" t="s">
        <v>44</v>
      </c>
      <c r="E21" s="7" t="s">
        <v>71</v>
      </c>
      <c r="F21" s="7" t="s">
        <v>116</v>
      </c>
      <c r="G21" s="7" t="s">
        <v>150</v>
      </c>
      <c r="H21" s="7" t="s">
        <v>151</v>
      </c>
      <c r="I21" s="7" t="s">
        <v>152</v>
      </c>
      <c r="J21" s="7" t="s">
        <v>153</v>
      </c>
      <c r="K21" s="7" t="s">
        <v>154</v>
      </c>
      <c r="L21" s="7" t="s">
        <v>29</v>
      </c>
      <c r="M21" s="7" t="s">
        <v>53</v>
      </c>
      <c r="N21" s="4"/>
    </row>
    <row r="22" spans="1:14" s="2" customFormat="1" ht="21" customHeight="1" x14ac:dyDescent="0.3">
      <c r="A22" s="15"/>
      <c r="B22" s="10" t="s">
        <v>73</v>
      </c>
      <c r="C22" s="9"/>
      <c r="D22" s="12">
        <v>960</v>
      </c>
      <c r="E22" s="11">
        <f t="shared" ref="E22:M22" si="2">E16+E17+E18+E19+E20+E21</f>
        <v>31.700000000000003</v>
      </c>
      <c r="F22" s="11">
        <f t="shared" si="2"/>
        <v>26.6</v>
      </c>
      <c r="G22" s="11">
        <f t="shared" si="2"/>
        <v>128.4</v>
      </c>
      <c r="H22" s="11">
        <f t="shared" si="2"/>
        <v>899</v>
      </c>
      <c r="I22" s="11">
        <f t="shared" si="2"/>
        <v>162.58999999999997</v>
      </c>
      <c r="J22" s="11">
        <f t="shared" si="2"/>
        <v>129.75</v>
      </c>
      <c r="K22" s="11">
        <f t="shared" si="2"/>
        <v>9.6399999999999988</v>
      </c>
      <c r="L22" s="11">
        <f t="shared" si="2"/>
        <v>0.6100000000000001</v>
      </c>
      <c r="M22" s="11">
        <f t="shared" si="2"/>
        <v>23.67</v>
      </c>
      <c r="N22" s="16"/>
    </row>
    <row r="23" spans="1:14" ht="19.5" customHeight="1" x14ac:dyDescent="0.3">
      <c r="A23" s="52" t="s">
        <v>156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4"/>
    </row>
    <row r="24" spans="1:14" ht="21" customHeight="1" x14ac:dyDescent="0.3">
      <c r="A24" s="8" t="s">
        <v>157</v>
      </c>
      <c r="B24" s="8" t="s">
        <v>492</v>
      </c>
      <c r="C24" s="7" t="s">
        <v>20</v>
      </c>
      <c r="D24" s="7" t="s">
        <v>108</v>
      </c>
      <c r="E24" s="7" t="s">
        <v>46</v>
      </c>
      <c r="F24" s="7" t="s">
        <v>97</v>
      </c>
      <c r="G24" s="7" t="s">
        <v>250</v>
      </c>
      <c r="H24" s="7" t="s">
        <v>176</v>
      </c>
      <c r="I24" s="7" t="s">
        <v>163</v>
      </c>
      <c r="J24" s="7" t="s">
        <v>53</v>
      </c>
      <c r="K24" s="7" t="s">
        <v>493</v>
      </c>
      <c r="L24" s="7" t="s">
        <v>57</v>
      </c>
      <c r="M24" s="7" t="s">
        <v>164</v>
      </c>
      <c r="N24" s="4"/>
    </row>
    <row r="25" spans="1:14" ht="21.6" customHeight="1" x14ac:dyDescent="0.3">
      <c r="A25" s="8" t="s">
        <v>157</v>
      </c>
      <c r="B25" s="8" t="s">
        <v>165</v>
      </c>
      <c r="C25" s="7" t="s">
        <v>20</v>
      </c>
      <c r="D25" s="7" t="s">
        <v>33</v>
      </c>
      <c r="E25" s="7" t="s">
        <v>46</v>
      </c>
      <c r="F25" s="7" t="s">
        <v>88</v>
      </c>
      <c r="G25" s="7" t="s">
        <v>166</v>
      </c>
      <c r="H25" s="7" t="s">
        <v>167</v>
      </c>
      <c r="I25" s="7" t="s">
        <v>168</v>
      </c>
      <c r="J25" s="7" t="s">
        <v>169</v>
      </c>
      <c r="K25" s="7" t="s">
        <v>88</v>
      </c>
      <c r="L25" s="7" t="s">
        <v>53</v>
      </c>
      <c r="M25" s="7" t="s">
        <v>170</v>
      </c>
      <c r="N25" s="4"/>
    </row>
    <row r="26" spans="1:14" s="2" customFormat="1" ht="21" customHeight="1" x14ac:dyDescent="0.3">
      <c r="A26" s="10"/>
      <c r="B26" s="10" t="s">
        <v>73</v>
      </c>
      <c r="C26" s="9"/>
      <c r="D26" s="12">
        <f>D24+D25</f>
        <v>450</v>
      </c>
      <c r="E26" s="11">
        <f t="shared" ref="E26:M26" si="3">E24+E25</f>
        <v>2</v>
      </c>
      <c r="F26" s="11">
        <f t="shared" si="3"/>
        <v>1.1000000000000001</v>
      </c>
      <c r="G26" s="11">
        <f t="shared" si="3"/>
        <v>16.3</v>
      </c>
      <c r="H26" s="11">
        <f t="shared" si="3"/>
        <v>115.5</v>
      </c>
      <c r="I26" s="11">
        <f t="shared" si="3"/>
        <v>42.8</v>
      </c>
      <c r="J26" s="11">
        <f t="shared" si="3"/>
        <v>0.4</v>
      </c>
      <c r="K26" s="11">
        <f t="shared" si="3"/>
        <v>1.1599999999999999</v>
      </c>
      <c r="L26" s="11">
        <f t="shared" si="3"/>
        <v>0.1</v>
      </c>
      <c r="M26" s="11">
        <f t="shared" si="3"/>
        <v>31</v>
      </c>
      <c r="N26" s="16"/>
    </row>
    <row r="27" spans="1:14" ht="19.5" customHeight="1" x14ac:dyDescent="0.3">
      <c r="A27" s="45" t="s">
        <v>171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"/>
    </row>
    <row r="28" spans="1:14" ht="28.5" customHeight="1" x14ac:dyDescent="0.3">
      <c r="A28" s="7" t="s">
        <v>95</v>
      </c>
      <c r="B28" s="8" t="s">
        <v>96</v>
      </c>
      <c r="C28" s="7" t="s">
        <v>20</v>
      </c>
      <c r="D28" s="7" t="s">
        <v>44</v>
      </c>
      <c r="E28" s="7" t="s">
        <v>97</v>
      </c>
      <c r="F28" s="7" t="s">
        <v>98</v>
      </c>
      <c r="G28" s="7" t="s">
        <v>99</v>
      </c>
      <c r="H28" s="7" t="s">
        <v>100</v>
      </c>
      <c r="I28" s="7" t="s">
        <v>101</v>
      </c>
      <c r="J28" s="7" t="s">
        <v>102</v>
      </c>
      <c r="K28" s="7" t="s">
        <v>103</v>
      </c>
      <c r="L28" s="7" t="s">
        <v>104</v>
      </c>
      <c r="M28" s="7" t="s">
        <v>105</v>
      </c>
      <c r="N28" s="4"/>
    </row>
    <row r="29" spans="1:14" ht="28.5" customHeight="1" x14ac:dyDescent="0.3">
      <c r="A29" s="14" t="s">
        <v>696</v>
      </c>
      <c r="B29" s="14" t="s">
        <v>697</v>
      </c>
      <c r="C29" s="13" t="s">
        <v>20</v>
      </c>
      <c r="D29" s="13" t="s">
        <v>698</v>
      </c>
      <c r="E29" s="13" t="s">
        <v>699</v>
      </c>
      <c r="F29" s="13" t="s">
        <v>700</v>
      </c>
      <c r="G29" s="13" t="s">
        <v>701</v>
      </c>
      <c r="H29" s="13" t="s">
        <v>702</v>
      </c>
      <c r="I29" s="13" t="s">
        <v>703</v>
      </c>
      <c r="J29" s="13" t="s">
        <v>704</v>
      </c>
      <c r="K29" s="13" t="s">
        <v>705</v>
      </c>
      <c r="L29" s="13" t="s">
        <v>442</v>
      </c>
      <c r="M29" s="13" t="s">
        <v>52</v>
      </c>
      <c r="N29" s="4"/>
    </row>
    <row r="30" spans="1:14" ht="20.399999999999999" customHeight="1" x14ac:dyDescent="0.3">
      <c r="A30" s="7" t="s">
        <v>706</v>
      </c>
      <c r="B30" s="8" t="s">
        <v>707</v>
      </c>
      <c r="C30" s="7" t="s">
        <v>20</v>
      </c>
      <c r="D30" s="7" t="s">
        <v>33</v>
      </c>
      <c r="E30" s="7" t="s">
        <v>57</v>
      </c>
      <c r="F30" s="7" t="s">
        <v>53</v>
      </c>
      <c r="G30" s="7" t="s">
        <v>708</v>
      </c>
      <c r="H30" s="7" t="s">
        <v>112</v>
      </c>
      <c r="I30" s="7" t="s">
        <v>709</v>
      </c>
      <c r="J30" s="7" t="s">
        <v>208</v>
      </c>
      <c r="K30" s="7" t="s">
        <v>710</v>
      </c>
      <c r="L30" s="7" t="s">
        <v>53</v>
      </c>
      <c r="M30" s="7" t="s">
        <v>84</v>
      </c>
      <c r="N30" s="4"/>
    </row>
    <row r="31" spans="1:14" ht="21" customHeight="1" x14ac:dyDescent="0.3">
      <c r="A31" s="8" t="s">
        <v>148</v>
      </c>
      <c r="B31" s="8" t="s">
        <v>149</v>
      </c>
      <c r="C31" s="7" t="s">
        <v>20</v>
      </c>
      <c r="D31" s="7" t="s">
        <v>201</v>
      </c>
      <c r="E31" s="7" t="s">
        <v>202</v>
      </c>
      <c r="F31" s="7" t="s">
        <v>203</v>
      </c>
      <c r="G31" s="7" t="s">
        <v>204</v>
      </c>
      <c r="H31" s="7" t="s">
        <v>205</v>
      </c>
      <c r="I31" s="7" t="s">
        <v>206</v>
      </c>
      <c r="J31" s="7" t="s">
        <v>207</v>
      </c>
      <c r="K31" s="7" t="s">
        <v>208</v>
      </c>
      <c r="L31" s="7" t="s">
        <v>209</v>
      </c>
      <c r="M31" s="7" t="s">
        <v>53</v>
      </c>
      <c r="N31" s="4"/>
    </row>
    <row r="32" spans="1:14" ht="20.399999999999999" customHeight="1" x14ac:dyDescent="0.3">
      <c r="A32" s="7" t="s">
        <v>42</v>
      </c>
      <c r="B32" s="8" t="s">
        <v>43</v>
      </c>
      <c r="C32" s="7" t="s">
        <v>20</v>
      </c>
      <c r="D32" s="7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7" t="s">
        <v>49</v>
      </c>
      <c r="J32" s="7" t="s">
        <v>50</v>
      </c>
      <c r="K32" s="7" t="s">
        <v>51</v>
      </c>
      <c r="L32" s="7" t="s">
        <v>52</v>
      </c>
      <c r="M32" s="7" t="s">
        <v>53</v>
      </c>
      <c r="N32" s="4"/>
    </row>
    <row r="33" spans="1:14" s="2" customFormat="1" ht="21" customHeight="1" x14ac:dyDescent="0.3">
      <c r="A33" s="10"/>
      <c r="B33" s="10" t="s">
        <v>73</v>
      </c>
      <c r="C33" s="9"/>
      <c r="D33" s="12">
        <v>680</v>
      </c>
      <c r="E33" s="11">
        <f>E28+E29+E30+E31+E32</f>
        <v>24.799999999999997</v>
      </c>
      <c r="F33" s="11">
        <f t="shared" ref="F33:M33" si="4">F28+F29+F30+F31+F32</f>
        <v>25.900000000000002</v>
      </c>
      <c r="G33" s="11">
        <f t="shared" si="4"/>
        <v>146.69999999999999</v>
      </c>
      <c r="H33" s="11">
        <f t="shared" si="4"/>
        <v>940.5</v>
      </c>
      <c r="I33" s="11">
        <f t="shared" si="4"/>
        <v>306.40000000000003</v>
      </c>
      <c r="J33" s="11">
        <f t="shared" si="4"/>
        <v>95.539999999999992</v>
      </c>
      <c r="K33" s="11">
        <f t="shared" si="4"/>
        <v>6.21</v>
      </c>
      <c r="L33" s="11">
        <f t="shared" si="4"/>
        <v>0.43000000000000005</v>
      </c>
      <c r="M33" s="11">
        <f t="shared" si="4"/>
        <v>16.13</v>
      </c>
      <c r="N33" s="16"/>
    </row>
    <row r="34" spans="1:14" ht="19.5" customHeight="1" x14ac:dyDescent="0.3">
      <c r="A34" s="45" t="s">
        <v>210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"/>
    </row>
    <row r="35" spans="1:14" ht="20.399999999999999" customHeight="1" x14ac:dyDescent="0.3">
      <c r="A35" s="8" t="s">
        <v>211</v>
      </c>
      <c r="B35" s="8" t="s">
        <v>212</v>
      </c>
      <c r="C35" s="7" t="s">
        <v>20</v>
      </c>
      <c r="D35" s="7" t="s">
        <v>33</v>
      </c>
      <c r="E35" s="7" t="s">
        <v>213</v>
      </c>
      <c r="F35" s="7" t="s">
        <v>110</v>
      </c>
      <c r="G35" s="7" t="s">
        <v>214</v>
      </c>
      <c r="H35" s="7" t="s">
        <v>215</v>
      </c>
      <c r="I35" s="7" t="s">
        <v>216</v>
      </c>
      <c r="J35" s="7" t="s">
        <v>217</v>
      </c>
      <c r="K35" s="7" t="s">
        <v>88</v>
      </c>
      <c r="L35" s="7" t="s">
        <v>84</v>
      </c>
      <c r="M35" s="7" t="s">
        <v>218</v>
      </c>
      <c r="N35" s="4"/>
    </row>
    <row r="36" spans="1:14" s="2" customFormat="1" ht="21" customHeight="1" x14ac:dyDescent="0.3">
      <c r="A36" s="10"/>
      <c r="B36" s="10" t="s">
        <v>219</v>
      </c>
      <c r="C36" s="10"/>
      <c r="D36" s="10"/>
      <c r="E36" s="11">
        <f>E10+E14+E22+E26+E33+E35</f>
        <v>100.10000000000001</v>
      </c>
      <c r="F36" s="11">
        <f t="shared" ref="F36:M36" si="5">F10+F14+F22+F26+F33+F35</f>
        <v>89.500000000000014</v>
      </c>
      <c r="G36" s="11">
        <f t="shared" si="5"/>
        <v>447.1</v>
      </c>
      <c r="H36" s="11">
        <f t="shared" si="5"/>
        <v>3017.4</v>
      </c>
      <c r="I36" s="11">
        <f t="shared" si="5"/>
        <v>1182.42</v>
      </c>
      <c r="J36" s="11">
        <f t="shared" si="5"/>
        <v>315.95</v>
      </c>
      <c r="K36" s="11">
        <f t="shared" si="5"/>
        <v>21.169999999999998</v>
      </c>
      <c r="L36" s="11">
        <f t="shared" si="5"/>
        <v>1.5700000000000003</v>
      </c>
      <c r="M36" s="11">
        <f t="shared" si="5"/>
        <v>73.77000000000001</v>
      </c>
      <c r="N36" s="16"/>
    </row>
    <row r="37" spans="1:14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</sheetData>
  <mergeCells count="13">
    <mergeCell ref="A15:M15"/>
    <mergeCell ref="A23:M23"/>
    <mergeCell ref="A27:M27"/>
    <mergeCell ref="A34:M34"/>
    <mergeCell ref="A3:A4"/>
    <mergeCell ref="B3:B4"/>
    <mergeCell ref="C3:C4"/>
    <mergeCell ref="D3:D4"/>
    <mergeCell ref="A1:N1"/>
    <mergeCell ref="E3:H3"/>
    <mergeCell ref="I3:M3"/>
    <mergeCell ref="A5:M5"/>
    <mergeCell ref="A11:M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8 день</vt:lpstr>
      <vt:lpstr>9 день</vt:lpstr>
      <vt:lpstr>10 день</vt:lpstr>
      <vt:lpstr>11 день</vt:lpstr>
      <vt:lpstr>12 день</vt:lpstr>
      <vt:lpstr>13 день</vt:lpstr>
      <vt:lpstr>14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2023-09-29T11:38:07Z</cp:lastPrinted>
  <dcterms:created xsi:type="dcterms:W3CDTF">2006-09-28T05:33:00Z</dcterms:created>
  <dcterms:modified xsi:type="dcterms:W3CDTF">2023-09-29T11:45:15Z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002F2EEBB2764F67A55FE950FC88BC9B</vt:lpwstr>
  </property>
  <property fmtid="{D5CDD505-2E9C-101B-9397-08002B2CF9AE}" pid="3" name="KSOProductBuildVer">
    <vt:lpwstr>1049-11.2.0.11219</vt:lpwstr>
  </property>
</Properties>
</file>